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Configuração" sheetId="2" state="visible" r:id="rId2"/>
    <sheet xmlns:r="http://schemas.openxmlformats.org/officeDocument/2006/relationships" name="Contas fixas" sheetId="3" state="visible" r:id="rId3"/>
    <sheet xmlns:r="http://schemas.openxmlformats.org/officeDocument/2006/relationships" name="Entradas" sheetId="4" state="visible" r:id="rId4"/>
    <sheet xmlns:r="http://schemas.openxmlformats.org/officeDocument/2006/relationships" name="Saídas" sheetId="5" state="visible" r:id="rId5"/>
    <sheet xmlns:r="http://schemas.openxmlformats.org/officeDocument/2006/relationships" name="Fluxo do mês" sheetId="6" state="visible" r:id="rId6"/>
    <sheet xmlns:r="http://schemas.openxmlformats.org/officeDocument/2006/relationships" name="Painel" sheetId="7" state="visible" r:id="rId7"/>
    <sheet xmlns:r="http://schemas.openxmlformats.org/officeDocument/2006/relationships" name="Base" sheetId="8" state="hidden" r:id="rId8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/mm/yyyy"/>
    <numFmt numFmtId="166" formatCode="&quot;R$&quot; #,##0;[Red]-&quot;R$&quot; #,##0;&quot;–&quot;"/>
    <numFmt numFmtId="167" formatCode="dd/mm"/>
    <numFmt numFmtId="168" formatCode="&quot;em &quot;dd/mm/yyyy"/>
    <numFmt numFmtId="169" formatCode="&quot;semana de &quot;dd/mm/yyyy"/>
    <numFmt numFmtId="170" formatCode="&quot;R$&quot; #,##0;&quot;R$&quot; #,##0;&quot;–&quot;"/>
  </numFmts>
  <fonts count="2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F6931D"/>
      <sz val="10"/>
    </font>
    <font>
      <name val="Arial"/>
      <b val="1"/>
      <color rgb="00002D4D"/>
      <sz val="13"/>
    </font>
    <font>
      <name val="Arial"/>
      <b val="1"/>
      <color rgb="00002D4D"/>
      <sz val="12"/>
    </font>
    <font>
      <name val="Arial"/>
      <color rgb="001F2A33"/>
      <sz val="11"/>
    </font>
    <font>
      <name val="Arial"/>
      <b val="1"/>
      <color rgb="00002D4D"/>
      <sz val="11"/>
    </font>
    <font>
      <name val="Arial"/>
      <i val="1"/>
      <color rgb="005F6B76"/>
      <sz val="10"/>
    </font>
    <font>
      <name val="Arial"/>
      <b val="1"/>
      <color rgb="00FFFFFF"/>
      <sz val="11"/>
    </font>
    <font>
      <name val="Arial"/>
      <b val="1"/>
      <color rgb="00002D4D"/>
      <sz val="11"/>
      <u val="single"/>
    </font>
    <font>
      <name val="Arial"/>
      <color rgb="001F2A33"/>
      <sz val="10"/>
    </font>
    <font>
      <name val="Arial"/>
      <color rgb="005F6B76"/>
      <sz val="10"/>
    </font>
    <font>
      <name val="Arial"/>
      <b val="1"/>
      <color rgb="00002D4D"/>
      <sz val="10"/>
    </font>
    <font>
      <name val="Arial"/>
      <b val="1"/>
      <color rgb="00FFFFFF"/>
      <sz val="10"/>
    </font>
    <font>
      <name val="Arial"/>
      <color rgb="00002D4D"/>
      <sz val="10"/>
    </font>
    <font>
      <name val="Arial"/>
      <color rgb="005F6B76"/>
      <sz val="9"/>
    </font>
    <font>
      <name val="Arial"/>
      <color rgb="009AA8B3"/>
      <sz val="8"/>
    </font>
    <font>
      <name val="Arial"/>
      <b val="1"/>
      <color rgb="00F6931D"/>
      <sz val="10"/>
    </font>
    <font>
      <name val="Arial"/>
      <b val="1"/>
      <color rgb="005F6B76"/>
      <sz val="9"/>
    </font>
    <font>
      <name val="Arial"/>
      <b val="1"/>
      <color rgb="00002D4D"/>
      <sz val="18"/>
    </font>
    <font>
      <name val="Arial"/>
      <color rgb="005F6B76"/>
      <sz val="8"/>
    </font>
    <font>
      <name val="Arial"/>
      <b val="1"/>
      <color rgb="00F6931D"/>
      <sz val="9"/>
    </font>
    <font>
      <name val="Arial"/>
      <color rgb="00F6931D"/>
      <sz val="8"/>
    </font>
    <font>
      <name val="Arial"/>
      <b val="1"/>
      <color rgb="00002D4D"/>
      <sz val="9"/>
    </font>
    <font>
      <name val="Arial"/>
      <color rgb="00002D4D"/>
      <sz val="9"/>
    </font>
    <font>
      <name val="Arial"/>
      <i val="1"/>
      <color rgb="00002D4D"/>
      <sz val="9"/>
    </font>
    <font>
      <name val="Arial"/>
      <b val="1"/>
      <color rgb="00FFFFFF"/>
      <sz val="12"/>
    </font>
  </fonts>
  <fills count="9">
    <fill>
      <patternFill/>
    </fill>
    <fill>
      <patternFill patternType="gray125"/>
    </fill>
    <fill>
      <patternFill patternType="solid">
        <fgColor rgb="00002D4D"/>
        <bgColor rgb="00002D4D"/>
      </patternFill>
    </fill>
    <fill>
      <patternFill patternType="solid">
        <fgColor rgb="00F6931D"/>
        <bgColor rgb="00F6931D"/>
      </patternFill>
    </fill>
    <fill>
      <patternFill patternType="solid">
        <fgColor rgb="00FFFFFF"/>
        <bgColor rgb="00FFFFFF"/>
      </patternFill>
    </fill>
    <fill>
      <patternFill patternType="solid">
        <fgColor rgb="00EEF3F8"/>
        <bgColor rgb="00EEF3F8"/>
      </patternFill>
    </fill>
    <fill>
      <patternFill patternType="solid">
        <fgColor rgb="002B6AA8"/>
        <bgColor rgb="002B6AA8"/>
      </patternFill>
    </fill>
    <fill>
      <patternFill patternType="solid">
        <fgColor rgb="00D6E2EE"/>
        <bgColor rgb="00D6E2EE"/>
      </patternFill>
    </fill>
    <fill>
      <patternFill patternType="solid">
        <fgColor rgb="00E8F1FA"/>
        <bgColor rgb="00E8F1FA"/>
      </patternFill>
    </fill>
  </fills>
  <borders count="2">
    <border>
      <left/>
      <right/>
      <top/>
      <bottom/>
      <diagonal/>
    </border>
    <border>
      <left style="thin">
        <color rgb="00D6E2EE"/>
      </left>
      <right style="thin">
        <color rgb="00D6E2EE"/>
      </right>
      <top style="thin">
        <color rgb="00D6E2EE"/>
      </top>
      <bottom style="thin">
        <color rgb="00D6E2EE"/>
      </bottom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6" fillId="3" borderId="0" applyAlignment="1" pivotButton="0" quotePrefix="0" xfId="0">
      <alignment horizontal="left" vertical="center" wrapText="1"/>
    </xf>
    <xf numFmtId="0" fontId="7" fillId="0" borderId="0" pivotButton="0" quotePrefix="0" xfId="0"/>
    <xf numFmtId="0" fontId="8" fillId="2" borderId="0" applyAlignment="1" pivotButton="0" quotePrefix="0" xfId="0">
      <alignment horizontal="left" vertical="center" wrapText="1"/>
    </xf>
    <xf numFmtId="0" fontId="9" fillId="3" borderId="0" pivotButton="0" quotePrefix="0" xfId="0"/>
    <xf numFmtId="0" fontId="6" fillId="0" borderId="0" pivotButton="0" quotePrefix="0" xfId="0"/>
    <xf numFmtId="0" fontId="7" fillId="4" borderId="1" applyAlignment="1" applyProtection="1" pivotButton="0" quotePrefix="0" xfId="0">
      <alignment horizontal="left" vertical="center" wrapText="1"/>
      <protection locked="0" hidden="0"/>
    </xf>
    <xf numFmtId="0" fontId="11" fillId="0" borderId="0" applyAlignment="1" pivotButton="0" quotePrefix="0" xfId="0">
      <alignment horizontal="left" vertical="center" wrapText="1"/>
    </xf>
    <xf numFmtId="165" fontId="7" fillId="4" borderId="1" applyAlignment="1" applyProtection="1" pivotButton="0" quotePrefix="0" xfId="0">
      <alignment horizontal="left" vertical="center" wrapText="1"/>
      <protection locked="0" hidden="0"/>
    </xf>
    <xf numFmtId="166" fontId="7" fillId="4" borderId="1" applyAlignment="1" applyProtection="1" pivotButton="0" quotePrefix="0" xfId="0">
      <alignment horizontal="left" vertical="center" wrapText="1"/>
      <protection locked="0" hidden="0"/>
    </xf>
    <xf numFmtId="165" fontId="12" fillId="5" borderId="1" applyAlignment="1" pivotButton="0" quotePrefix="0" xfId="0">
      <alignment horizontal="right" vertical="center"/>
    </xf>
    <xf numFmtId="0" fontId="11" fillId="0" borderId="0" pivotButton="0" quotePrefix="0" xfId="0"/>
    <xf numFmtId="0" fontId="13" fillId="6" borderId="1" applyAlignment="1" pivotButton="0" quotePrefix="0" xfId="0">
      <alignment horizontal="center" vertical="center" wrapText="1"/>
    </xf>
    <xf numFmtId="1" fontId="7" fillId="4" borderId="1" applyAlignment="1" applyProtection="1" pivotButton="0" quotePrefix="0" xfId="0">
      <alignment horizontal="left" vertical="center" wrapText="1"/>
      <protection locked="0" hidden="0"/>
    </xf>
    <xf numFmtId="165" fontId="0" fillId="0" borderId="0" pivotButton="0" quotePrefix="0" xfId="0"/>
    <xf numFmtId="0" fontId="10" fillId="4" borderId="1" applyAlignment="1" applyProtection="1" pivotButton="0" quotePrefix="0" xfId="0">
      <alignment horizontal="left" vertical="center" wrapText="1"/>
      <protection locked="0" hidden="0"/>
    </xf>
    <xf numFmtId="1" fontId="10" fillId="4" borderId="1" applyAlignment="1" applyProtection="1" pivotButton="0" quotePrefix="0" xfId="0">
      <alignment horizontal="left" vertical="center" wrapText="1"/>
      <protection locked="0" hidden="0"/>
    </xf>
    <xf numFmtId="166" fontId="10" fillId="4" borderId="1" applyAlignment="1" applyProtection="1" pivotButton="0" quotePrefix="0" xfId="0">
      <alignment horizontal="left" vertical="center" wrapText="1"/>
      <protection locked="0" hidden="0"/>
    </xf>
    <xf numFmtId="0" fontId="14" fillId="5" borderId="1" applyAlignment="1" pivotButton="0" quotePrefix="0" xfId="0">
      <alignment horizontal="left" vertical="center" wrapText="1"/>
    </xf>
    <xf numFmtId="166" fontId="14" fillId="5" borderId="1" applyAlignment="1" pivotButton="0" quotePrefix="0" xfId="0">
      <alignment horizontal="right" vertical="center"/>
    </xf>
    <xf numFmtId="165" fontId="10" fillId="4" borderId="1" applyAlignment="1" applyProtection="1" pivotButton="0" quotePrefix="0" xfId="0">
      <alignment horizontal="left" vertical="center" wrapText="1"/>
      <protection locked="0" hidden="0"/>
    </xf>
    <xf numFmtId="0" fontId="13" fillId="6" borderId="0" applyAlignment="1" pivotButton="0" quotePrefix="0" xfId="0">
      <alignment horizontal="center" vertical="center" wrapText="1"/>
    </xf>
    <xf numFmtId="167" fontId="15" fillId="5" borderId="0" applyAlignment="1" pivotButton="0" quotePrefix="0" xfId="0">
      <alignment horizontal="center" vertical="center" wrapText="1"/>
    </xf>
    <xf numFmtId="0" fontId="12" fillId="0" borderId="1" pivotButton="0" quotePrefix="0" xfId="0"/>
    <xf numFmtId="166" fontId="12" fillId="0" borderId="1" applyAlignment="1" pivotButton="0" quotePrefix="0" xfId="0">
      <alignment horizontal="right" vertical="center"/>
    </xf>
    <xf numFmtId="0" fontId="14" fillId="0" borderId="1" pivotButton="0" quotePrefix="0" xfId="0"/>
    <xf numFmtId="166" fontId="14" fillId="0" borderId="1" applyAlignment="1" pivotButton="0" quotePrefix="0" xfId="0">
      <alignment horizontal="right" vertical="center"/>
    </xf>
    <xf numFmtId="0" fontId="12" fillId="3" borderId="0" pivotButton="0" quotePrefix="0" xfId="0"/>
    <xf numFmtId="0" fontId="12" fillId="7" borderId="1" pivotButton="0" quotePrefix="0" xfId="0"/>
    <xf numFmtId="166" fontId="12" fillId="7" borderId="1" applyAlignment="1" pivotButton="0" quotePrefix="0" xfId="0">
      <alignment horizontal="right" vertical="center"/>
    </xf>
    <xf numFmtId="0" fontId="14" fillId="7" borderId="1" pivotButton="0" quotePrefix="0" xfId="0"/>
    <xf numFmtId="166" fontId="14" fillId="7" borderId="1" applyAlignment="1" pivotButton="0" quotePrefix="0" xfId="0">
      <alignment horizontal="right" vertical="center"/>
    </xf>
    <xf numFmtId="0" fontId="13" fillId="2" borderId="1" pivotButton="0" quotePrefix="0" xfId="0"/>
    <xf numFmtId="166" fontId="13" fillId="2" borderId="1" applyAlignment="1" pivotButton="0" quotePrefix="0" xfId="0">
      <alignment horizontal="right" vertical="center"/>
    </xf>
    <xf numFmtId="0" fontId="14" fillId="0" borderId="1" applyAlignment="1" pivotButton="0" quotePrefix="0" xfId="0">
      <alignment horizontal="center" vertical="center" wrapText="1"/>
    </xf>
    <xf numFmtId="166" fontId="14" fillId="0" borderId="1" applyAlignment="1" pivotButton="0" quotePrefix="0" xfId="0">
      <alignment horizontal="center" vertical="center" wrapText="1"/>
    </xf>
    <xf numFmtId="0" fontId="16" fillId="0" borderId="0" pivotButton="0" quotePrefix="0" xfId="0"/>
    <xf numFmtId="166" fontId="16" fillId="0" borderId="0" pivotButton="0" quotePrefix="0" xfId="0"/>
    <xf numFmtId="1" fontId="16" fillId="0" borderId="0" pivotButton="0" quotePrefix="0" xfId="0"/>
    <xf numFmtId="165" fontId="17" fillId="2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18" fillId="5" borderId="0" applyAlignment="1" pivotButton="0" quotePrefix="0" xfId="0">
      <alignment horizontal="left" vertical="bottom" indent="1"/>
    </xf>
    <xf numFmtId="0" fontId="21" fillId="2" borderId="0" applyAlignment="1" pivotButton="0" quotePrefix="0" xfId="0">
      <alignment horizontal="left" vertical="bottom" indent="1"/>
    </xf>
    <xf numFmtId="166" fontId="19" fillId="5" borderId="0" applyAlignment="1" pivotButton="0" quotePrefix="0" xfId="0">
      <alignment horizontal="left" vertical="center" indent="1"/>
    </xf>
    <xf numFmtId="166" fontId="1" fillId="2" borderId="0" applyAlignment="1" pivotButton="0" quotePrefix="0" xfId="0">
      <alignment horizontal="left" vertical="center" indent="1"/>
    </xf>
    <xf numFmtId="168" fontId="20" fillId="5" borderId="0" applyAlignment="1" pivotButton="0" quotePrefix="0" xfId="0">
      <alignment horizontal="left" vertical="top" wrapText="1" indent="1"/>
    </xf>
    <xf numFmtId="0" fontId="20" fillId="5" borderId="0" applyAlignment="1" pivotButton="0" quotePrefix="0" xfId="0">
      <alignment horizontal="left" vertical="top" wrapText="1" indent="1"/>
    </xf>
    <xf numFmtId="168" fontId="22" fillId="2" borderId="0" applyAlignment="1" pivotButton="0" quotePrefix="0" xfId="0">
      <alignment horizontal="left" vertical="top" wrapText="1" indent="1"/>
    </xf>
    <xf numFmtId="0" fontId="23" fillId="3" borderId="0" applyAlignment="1" pivotButton="0" quotePrefix="0" xfId="0">
      <alignment horizontal="left" vertical="bottom" indent="1"/>
    </xf>
    <xf numFmtId="0" fontId="24" fillId="5" borderId="0" pivotButton="0" quotePrefix="0" xfId="0"/>
    <xf numFmtId="0" fontId="0" fillId="5" borderId="0" pivotButton="0" quotePrefix="0" xfId="0"/>
    <xf numFmtId="166" fontId="23" fillId="5" borderId="0" pivotButton="0" quotePrefix="0" xfId="0"/>
    <xf numFmtId="169" fontId="20" fillId="5" borderId="0" applyAlignment="1" pivotButton="0" quotePrefix="0" xfId="0">
      <alignment horizontal="left" vertical="top" wrapText="1" indent="1"/>
    </xf>
    <xf numFmtId="0" fontId="25" fillId="5" borderId="0" pivotButton="0" quotePrefix="0" xfId="0"/>
    <xf numFmtId="166" fontId="24" fillId="5" borderId="0" pivotButton="0" quotePrefix="0" xfId="0"/>
    <xf numFmtId="0" fontId="13" fillId="2" borderId="0" pivotButton="0" quotePrefix="0" xfId="0"/>
    <xf numFmtId="170" fontId="13" fillId="2" borderId="0" pivotButton="0" quotePrefix="0" xfId="0"/>
    <xf numFmtId="0" fontId="6" fillId="8" borderId="0" applyAlignment="1" pivotButton="0" quotePrefix="0" xfId="0">
      <alignment horizontal="left" vertical="center" wrapText="1" indent="1"/>
    </xf>
    <xf numFmtId="0" fontId="0" fillId="8" borderId="0" pivotButton="0" quotePrefix="0" xfId="0"/>
    <xf numFmtId="0" fontId="26" fillId="2" borderId="0" applyAlignment="1" pivotButton="0" quotePrefix="0" xfId="0">
      <alignment horizontal="left" vertical="center" indent="1"/>
    </xf>
    <xf numFmtId="0" fontId="9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5">
    <dxf>
      <font>
        <name val="Arial"/>
        <b val="1"/>
        <color rgb="00B42318"/>
      </font>
    </dxf>
    <dxf>
      <font>
        <name val="Arial"/>
        <b val="1"/>
        <color rgb="00FFFFFF"/>
      </font>
      <fill>
        <patternFill patternType="solid">
          <fgColor rgb="00B42318"/>
          <bgColor rgb="00B42318"/>
        </patternFill>
      </fill>
    </dxf>
    <dxf>
      <font>
        <name val="Arial"/>
        <b val="1"/>
        <color rgb="00002D4D"/>
      </font>
      <fill>
        <patternFill patternType="solid">
          <fgColor rgb="00FDE8CF"/>
          <bgColor rgb="00FDE8CF"/>
        </patternFill>
      </fill>
    </dxf>
    <dxf>
      <font>
        <name val="Arial"/>
        <b val="1"/>
        <color rgb="00B42318"/>
      </font>
      <fill>
        <patternFill patternType="solid">
          <fgColor rgb="00FDE2DF"/>
          <bgColor rgb="00FDE2DF"/>
        </patternFill>
      </fill>
    </dxf>
    <dxf>
      <font>
        <name val="Arial"/>
        <b val="1"/>
        <color rgb="001E7B4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semana a semana</a:t>
            </a:r>
          </a:p>
        </rich>
      </tx>
    </title>
    <plotArea>
      <lineChart>
        <grouping val="standard"/>
        <ser>
          <idx val="0"/>
          <order val="0"/>
          <tx>
            <strRef>
              <f>'Fluxo do mês'!B35</f>
            </strRef>
          </tx>
          <spPr>
            <a:ln xmlns:a="http://schemas.openxmlformats.org/drawingml/2006/main" w="32000">
              <a:solidFill>
                <a:srgbClr val="002D4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'Fluxo do mês'!$C$4:$H$4</f>
            </numRef>
          </cat>
          <val>
            <numRef>
              <f>'Fluxo do mês'!$C$35:$H$35</f>
            </numRef>
          </val>
        </ser>
        <ser>
          <idx val="1"/>
          <order val="1"/>
          <tx>
            <strRef>
              <f>'Fluxo do mês'!B32</f>
            </strRef>
          </tx>
          <spPr>
            <a:ln xmlns:a="http://schemas.openxmlformats.org/drawingml/2006/main">
              <a:solidFill>
                <a:srgbClr val="F6931D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'Fluxo do mês'!$C$4:$H$4</f>
            </numRef>
          </cat>
          <val>
            <numRef>
              <f>'Fluxo do mês'!$C$32:$H$32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&quot;R$&quot; #,##0" sourceLinked="0"/>
        <majorTickMark val="none"/>
        <minorTickMark val="none"/>
        <crossAx val="10"/>
      </valAx>
    </plotArea>
    <legend>
      <legendPos val="b"/>
    </legend>
    <plotVisOnly val="0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× saídas por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'Fluxo do mês'!B15</f>
            </strRef>
          </tx>
          <spPr>
            <a:solidFill xmlns:a="http://schemas.openxmlformats.org/drawingml/2006/main">
              <a:srgbClr val="2B6AA8"/>
            </a:solidFill>
            <a:ln xmlns:a="http://schemas.openxmlformats.org/drawingml/2006/main">
              <a:prstDash val="solid"/>
            </a:ln>
          </spPr>
          <cat>
            <numRef>
              <f>'Fluxo do mês'!$C$4:$H$4</f>
            </numRef>
          </cat>
          <val>
            <numRef>
              <f>'Fluxo do mês'!$C$15:$H$15</f>
            </numRef>
          </val>
        </ser>
        <ser>
          <idx val="1"/>
          <order val="1"/>
          <tx>
            <strRef>
              <f>'Fluxo do mês'!B26</f>
            </strRef>
          </tx>
          <spPr>
            <a:solidFill xmlns:a="http://schemas.openxmlformats.org/drawingml/2006/main">
              <a:srgbClr val="F6931D"/>
            </a:solidFill>
            <a:ln xmlns:a="http://schemas.openxmlformats.org/drawingml/2006/main">
              <a:prstDash val="solid"/>
            </a:ln>
          </spPr>
          <cat>
            <numRef>
              <f>'Fluxo do mês'!$C$4:$H$4</f>
            </numRef>
          </cat>
          <val>
            <numRef>
              <f>'Fluxo do mês'!$C$26:$H$26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R$&quot; #,##0" sourceLinked="0"/>
        <majorTickMark val="none"/>
        <minorTickMark val="none"/>
        <crossAx val="10"/>
      </valAx>
    </plotArea>
    <legend>
      <legendPos val="b"/>
    </legend>
    <plotVisOnly val="0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Para onde vai o dinheiro no mês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02D4D"/>
            </a:solidFill>
            <a:ln xmlns:a="http://schemas.openxmlformats.org/drawingml/2006/main">
              <a:prstDash val="solid"/>
            </a:ln>
          </spPr>
          <cat>
            <numRef>
              <f>'Base'!$K$2:$K$9</f>
            </numRef>
          </cat>
          <val>
            <numRef>
              <f>'Base'!$L$2:$L$9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R$&quot; #,##0" sourceLinked="0"/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image" Target="/xl/media/image7.png" Id="rId4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10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4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6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1</col>
      <colOff>0</colOff>
      <row>18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18</row>
      <rowOff>0</rowOff>
    </from>
    <ext cx="55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34</row>
      <rowOff>0</rowOff>
    </from>
    <ext cx="5580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1</row>
      <rowOff>0</rowOff>
    </from>
    <ext cx="1419225" cy="4572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547999468964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wa.me/5547999468964" TargetMode="External" Id="rId1"/><Relationship Type="http://schemas.openxmlformats.org/officeDocument/2006/relationships/drawing" Target="/xl/drawings/drawing7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0" customWidth="1" min="3" max="3"/>
    <col width="24" customWidth="1" min="4" max="4"/>
  </cols>
  <sheetData>
    <row r="1"/>
    <row r="2" ht="34" customHeight="1">
      <c r="B2" s="1" t="inlineStr">
        <is>
          <t>Fluxo de Caixa do Mês</t>
        </is>
      </c>
      <c r="C2" s="2" t="n"/>
      <c r="D2" s="2" t="n"/>
    </row>
    <row r="3" ht="20" customHeight="1">
      <c r="B3" s="3" t="inlineStr">
        <is>
          <t>Ruberti &amp; Mossato</t>
        </is>
      </c>
      <c r="C3" s="2" t="n"/>
      <c r="D3" s="2" t="n"/>
    </row>
    <row r="5" ht="36" customHeight="1">
      <c r="B5" s="4" t="inlineStr">
        <is>
          <t>O que vai entrar e o que vai sair do seu caixa no próximo mês, semana a semana.</t>
        </is>
      </c>
    </row>
    <row r="7">
      <c r="B7" s="5" t="inlineStr">
        <is>
          <t>Como usar</t>
        </is>
      </c>
    </row>
    <row r="8" ht="32" customHeight="1">
      <c r="B8" s="6" t="inlineStr">
        <is>
          <t>1. Na aba Configuração, coloque a data de hoje e quanto tem em conta.</t>
        </is>
      </c>
    </row>
    <row r="9" ht="32" customHeight="1">
      <c r="B9" s="6" t="inlineStr">
        <is>
          <t>2. Lance o que vai receber em Entradas e o que vai pagar em Saídas. As contas que se repetem todo mês vão em Contas fixas.</t>
        </is>
      </c>
    </row>
    <row r="10" ht="32" customHeight="1">
      <c r="B10" s="6" t="inlineStr">
        <is>
          <t>3. Abra o Painel. A planilha calcula tudo sozinha.</t>
        </is>
      </c>
    </row>
    <row r="12" ht="28" customHeight="1">
      <c r="B12" s="7" t="inlineStr">
        <is>
          <t>Só preencha as células brancas. As cinzas são calculadas pela planilha.</t>
        </is>
      </c>
    </row>
    <row r="13">
      <c r="B13" s="8" t="inlineStr">
        <is>
          <t>A primeira linha de cada aba é um exemplo. Apague e coloque os seus.</t>
        </is>
      </c>
    </row>
    <row r="15">
      <c r="B15" s="5" t="inlineStr">
        <is>
          <t>Vídeo: como usar a planilha em 3 minutos</t>
        </is>
      </c>
    </row>
    <row r="16">
      <c r="B16" s="8" t="inlineStr">
        <is>
          <t>(o link do vídeo entra aqui)</t>
        </is>
      </c>
    </row>
    <row r="18" ht="30" customHeight="1">
      <c r="B18" s="9" t="inlineStr">
        <is>
          <t>Ficou com dúvida ou quer ajuda para ler os seus números? Converse com a Ruberti &amp; Mossato.</t>
        </is>
      </c>
    </row>
    <row r="19" ht="26" customHeight="1">
      <c r="B19" s="10" t="inlineStr">
        <is>
          <t>Falar no WhatsApp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8">
    <mergeCell ref="B10:D10"/>
    <mergeCell ref="B5:D5"/>
    <mergeCell ref="B19:C19"/>
    <mergeCell ref="B8:D8"/>
    <mergeCell ref="B9:D9"/>
    <mergeCell ref="B13:D13"/>
    <mergeCell ref="B18:D18"/>
    <mergeCell ref="B12:D12"/>
  </mergeCells>
  <hyperlinks>
    <hyperlink xmlns:r="http://schemas.openxmlformats.org/officeDocument/2006/relationships" ref="B19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2" customWidth="1" min="3" max="3"/>
    <col width="60" customWidth="1" min="4" max="4"/>
  </cols>
  <sheetData>
    <row r="1"/>
    <row r="2" ht="34" customHeight="1">
      <c r="B2" s="1" t="inlineStr">
        <is>
          <t>Configuração</t>
        </is>
      </c>
      <c r="C2" s="2" t="n"/>
      <c r="D2" s="2" t="n"/>
    </row>
    <row r="3" ht="20" customHeight="1">
      <c r="B3" s="3" t="inlineStr">
        <is>
          <t>Preencha uma vez. A planilha monta o mês a partir daqui.</t>
        </is>
      </c>
      <c r="C3" s="2" t="n"/>
      <c r="D3" s="2" t="n"/>
    </row>
    <row r="5">
      <c r="B5" s="8" t="inlineStr">
        <is>
          <t>Os valores abaixo são de exemplo. Apague e coloque os seus.</t>
        </is>
      </c>
    </row>
    <row r="6" ht="26" customHeight="1">
      <c r="B6" s="11" t="inlineStr">
        <is>
          <t>Nome da empresa</t>
        </is>
      </c>
      <c r="C6" s="12" t="inlineStr">
        <is>
          <t>Loja Modelo (exemplo)</t>
        </is>
      </c>
      <c r="D6" s="13" t="inlineStr">
        <is>
          <t>Aparece no topo do painel.</t>
        </is>
      </c>
    </row>
    <row r="7" ht="26" customHeight="1">
      <c r="B7" s="11" t="inlineStr">
        <is>
          <t>Data de início</t>
        </is>
      </c>
      <c r="C7" s="14" t="n">
        <v>46328</v>
      </c>
      <c r="D7" s="13" t="inlineStr">
        <is>
          <t>Normalmente, a data de hoje. As semanas vão de segunda a domingo.</t>
        </is>
      </c>
    </row>
    <row r="8" ht="26" customHeight="1">
      <c r="B8" s="11" t="inlineStr">
        <is>
          <t>Saldo em conta hoje</t>
        </is>
      </c>
      <c r="C8" s="15" t="n">
        <v>25000</v>
      </c>
      <c r="D8" s="13" t="inlineStr">
        <is>
          <t>Soma de todas as contas da empresa e do dinheiro em caixa.</t>
        </is>
      </c>
    </row>
    <row r="9" ht="26" customHeight="1">
      <c r="B9" s="11" t="inlineStr">
        <is>
          <t>Reserva mínima</t>
        </is>
      </c>
      <c r="C9" s="15" t="n">
        <v>5000</v>
      </c>
      <c r="D9" s="13" t="inlineStr">
        <is>
          <t>Abaixo de quanto você não quer que o seu caixa fique? Pode ficar zerada.</t>
        </is>
      </c>
    </row>
    <row r="11">
      <c r="B11" s="11" t="inlineStr">
        <is>
          <t>Fim do mês</t>
        </is>
      </c>
      <c r="C11" s="16">
        <f>EDATE(C7,1)-1</f>
        <v/>
      </c>
      <c r="D11" s="17" t="inlineStr">
        <is>
          <t>Calculado pela planilha: um mês a partir da data de início.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2">
    <dataValidation sqref="C7" showDropDown="0" showInputMessage="0" showErrorMessage="1" allowBlank="0" error="Coloque uma data, por exemplo 02/11/2026." type="date" operator="greaterThan">
      <formula1>36526</formula1>
    </dataValidation>
    <dataValidation sqref="C9" showDropDown="0" showInputMessage="0" showErrorMessage="1" allowBlank="0" error="A reserva mínima não pode ser negativa." type="decimal" operator="greaterThanOrEqual">
      <formula1>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H4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28" customWidth="1" min="3" max="3"/>
    <col width="14" customWidth="1" min="4" max="4"/>
    <col width="16" customWidth="1" min="5" max="5"/>
    <col hidden="1" width="13" customWidth="1" min="7" max="7"/>
    <col hidden="1" width="13" customWidth="1" min="8" max="8"/>
  </cols>
  <sheetData>
    <row r="1"/>
    <row r="2" ht="34" customHeight="1">
      <c r="B2" s="1" t="inlineStr">
        <is>
          <t>Contas fixas</t>
        </is>
      </c>
      <c r="C2" s="2" t="n"/>
      <c r="D2" s="2" t="n"/>
      <c r="E2" s="2" t="n"/>
    </row>
    <row r="3" ht="20" customHeight="1">
      <c r="B3" s="3" t="inlineStr">
        <is>
          <t>Contas que se repetem todo mês. Lance uma vez: a planilha coloca no dia certo do mês.</t>
        </is>
      </c>
      <c r="C3" s="2" t="n"/>
      <c r="D3" s="2" t="n"/>
      <c r="E3" s="2" t="n"/>
    </row>
    <row r="5">
      <c r="B5" s="8" t="inlineStr">
        <is>
          <t>A primeira linha é um exemplo. Apague e coloque os seus.</t>
        </is>
      </c>
    </row>
    <row r="6" ht="30" customHeight="1">
      <c r="B6" s="18" t="inlineStr">
        <is>
          <t>Descrição</t>
        </is>
      </c>
      <c r="C6" s="18" t="inlineStr">
        <is>
          <t>Categoria</t>
        </is>
      </c>
      <c r="D6" s="18" t="inlineStr">
        <is>
          <t>Dia do vencimento</t>
        </is>
      </c>
      <c r="E6" s="18" t="inlineStr">
        <is>
          <t>Valor</t>
        </is>
      </c>
      <c r="G6" t="inlineStr">
        <is>
          <t>mês 1</t>
        </is>
      </c>
      <c r="H6" t="inlineStr">
        <is>
          <t>mês 2</t>
        </is>
      </c>
    </row>
    <row r="7">
      <c r="B7" s="12" t="inlineStr">
        <is>
          <t>Aluguel (exemplo)</t>
        </is>
      </c>
      <c r="C7" s="12" t="inlineStr">
        <is>
          <t>Aluguel e contas fixas</t>
        </is>
      </c>
      <c r="D7" s="19" t="n">
        <v>10</v>
      </c>
      <c r="E7" s="15" t="n">
        <v>3500</v>
      </c>
      <c r="G7" s="20">
        <f>IF(OR($D7="",$E7=""),"",DATE(YEAR(DATE(YEAR('Configuração'!$C$7),MONTH('Configuração'!$C$7)+0,1)),MONTH(DATE(YEAR('Configuração'!$C$7),MONTH('Configuração'!$C$7)+0,1)),MIN($D7,DAY(EOMONTH(DATE(YEAR('Configuração'!$C$7),MONTH('Configuração'!$C$7)+0,1),0)))))</f>
        <v/>
      </c>
      <c r="H7" s="20">
        <f>IF(OR($D7="",$E7=""),"",DATE(YEAR(DATE(YEAR('Configuração'!$C$7),MONTH('Configuração'!$C$7)+1,1)),MONTH(DATE(YEAR('Configuração'!$C$7),MONTH('Configuração'!$C$7)+1,1)),MIN($D7,DAY(EOMONTH(DATE(YEAR('Configuração'!$C$7),MONTH('Configuração'!$C$7)+1,1),0)))))</f>
        <v/>
      </c>
    </row>
    <row r="8">
      <c r="B8" s="21" t="n"/>
      <c r="C8" s="21" t="n"/>
      <c r="D8" s="22" t="n"/>
      <c r="E8" s="23" t="n"/>
      <c r="G8" s="20">
        <f>IF(OR($D8="",$E8=""),"",DATE(YEAR(DATE(YEAR('Configuração'!$C$7),MONTH('Configuração'!$C$7)+0,1)),MONTH(DATE(YEAR('Configuração'!$C$7),MONTH('Configuração'!$C$7)+0,1)),MIN($D8,DAY(EOMONTH(DATE(YEAR('Configuração'!$C$7),MONTH('Configuração'!$C$7)+0,1),0)))))</f>
        <v/>
      </c>
      <c r="H8" s="20">
        <f>IF(OR($D8="",$E8=""),"",DATE(YEAR(DATE(YEAR('Configuração'!$C$7),MONTH('Configuração'!$C$7)+1,1)),MONTH(DATE(YEAR('Configuração'!$C$7),MONTH('Configuração'!$C$7)+1,1)),MIN($D8,DAY(EOMONTH(DATE(YEAR('Configuração'!$C$7),MONTH('Configuração'!$C$7)+1,1),0)))))</f>
        <v/>
      </c>
    </row>
    <row r="9">
      <c r="B9" s="21" t="n"/>
      <c r="C9" s="21" t="n"/>
      <c r="D9" s="22" t="n"/>
      <c r="E9" s="23" t="n"/>
      <c r="G9" s="20">
        <f>IF(OR($D9="",$E9=""),"",DATE(YEAR(DATE(YEAR('Configuração'!$C$7),MONTH('Configuração'!$C$7)+0,1)),MONTH(DATE(YEAR('Configuração'!$C$7),MONTH('Configuração'!$C$7)+0,1)),MIN($D9,DAY(EOMONTH(DATE(YEAR('Configuração'!$C$7),MONTH('Configuração'!$C$7)+0,1),0)))))</f>
        <v/>
      </c>
      <c r="H9" s="20">
        <f>IF(OR($D9="",$E9=""),"",DATE(YEAR(DATE(YEAR('Configuração'!$C$7),MONTH('Configuração'!$C$7)+1,1)),MONTH(DATE(YEAR('Configuração'!$C$7),MONTH('Configuração'!$C$7)+1,1)),MIN($D9,DAY(EOMONTH(DATE(YEAR('Configuração'!$C$7),MONTH('Configuração'!$C$7)+1,1),0)))))</f>
        <v/>
      </c>
    </row>
    <row r="10">
      <c r="B10" s="21" t="n"/>
      <c r="C10" s="21" t="n"/>
      <c r="D10" s="22" t="n"/>
      <c r="E10" s="23" t="n"/>
      <c r="G10" s="20">
        <f>IF(OR($D10="",$E10=""),"",DATE(YEAR(DATE(YEAR('Configuração'!$C$7),MONTH('Configuração'!$C$7)+0,1)),MONTH(DATE(YEAR('Configuração'!$C$7),MONTH('Configuração'!$C$7)+0,1)),MIN($D10,DAY(EOMONTH(DATE(YEAR('Configuração'!$C$7),MONTH('Configuração'!$C$7)+0,1),0)))))</f>
        <v/>
      </c>
      <c r="H10" s="20">
        <f>IF(OR($D10="",$E10=""),"",DATE(YEAR(DATE(YEAR('Configuração'!$C$7),MONTH('Configuração'!$C$7)+1,1)),MONTH(DATE(YEAR('Configuração'!$C$7),MONTH('Configuração'!$C$7)+1,1)),MIN($D10,DAY(EOMONTH(DATE(YEAR('Configuração'!$C$7),MONTH('Configuração'!$C$7)+1,1),0)))))</f>
        <v/>
      </c>
    </row>
    <row r="11">
      <c r="B11" s="21" t="n"/>
      <c r="C11" s="21" t="n"/>
      <c r="D11" s="22" t="n"/>
      <c r="E11" s="23" t="n"/>
      <c r="G11" s="20">
        <f>IF(OR($D11="",$E11=""),"",DATE(YEAR(DATE(YEAR('Configuração'!$C$7),MONTH('Configuração'!$C$7)+0,1)),MONTH(DATE(YEAR('Configuração'!$C$7),MONTH('Configuração'!$C$7)+0,1)),MIN($D11,DAY(EOMONTH(DATE(YEAR('Configuração'!$C$7),MONTH('Configuração'!$C$7)+0,1),0)))))</f>
        <v/>
      </c>
      <c r="H11" s="20">
        <f>IF(OR($D11="",$E11=""),"",DATE(YEAR(DATE(YEAR('Configuração'!$C$7),MONTH('Configuração'!$C$7)+1,1)),MONTH(DATE(YEAR('Configuração'!$C$7),MONTH('Configuração'!$C$7)+1,1)),MIN($D11,DAY(EOMONTH(DATE(YEAR('Configuração'!$C$7),MONTH('Configuração'!$C$7)+1,1),0)))))</f>
        <v/>
      </c>
    </row>
    <row r="12">
      <c r="B12" s="21" t="n"/>
      <c r="C12" s="21" t="n"/>
      <c r="D12" s="22" t="n"/>
      <c r="E12" s="23" t="n"/>
      <c r="G12" s="20">
        <f>IF(OR($D12="",$E12=""),"",DATE(YEAR(DATE(YEAR('Configuração'!$C$7),MONTH('Configuração'!$C$7)+0,1)),MONTH(DATE(YEAR('Configuração'!$C$7),MONTH('Configuração'!$C$7)+0,1)),MIN($D12,DAY(EOMONTH(DATE(YEAR('Configuração'!$C$7),MONTH('Configuração'!$C$7)+0,1),0)))))</f>
        <v/>
      </c>
      <c r="H12" s="20">
        <f>IF(OR($D12="",$E12=""),"",DATE(YEAR(DATE(YEAR('Configuração'!$C$7),MONTH('Configuração'!$C$7)+1,1)),MONTH(DATE(YEAR('Configuração'!$C$7),MONTH('Configuração'!$C$7)+1,1)),MIN($D12,DAY(EOMONTH(DATE(YEAR('Configuração'!$C$7),MONTH('Configuração'!$C$7)+1,1),0)))))</f>
        <v/>
      </c>
    </row>
    <row r="13">
      <c r="B13" s="21" t="n"/>
      <c r="C13" s="21" t="n"/>
      <c r="D13" s="22" t="n"/>
      <c r="E13" s="23" t="n"/>
      <c r="G13" s="20">
        <f>IF(OR($D13="",$E13=""),"",DATE(YEAR(DATE(YEAR('Configuração'!$C$7),MONTH('Configuração'!$C$7)+0,1)),MONTH(DATE(YEAR('Configuração'!$C$7),MONTH('Configuração'!$C$7)+0,1)),MIN($D13,DAY(EOMONTH(DATE(YEAR('Configuração'!$C$7),MONTH('Configuração'!$C$7)+0,1),0)))))</f>
        <v/>
      </c>
      <c r="H13" s="20">
        <f>IF(OR($D13="",$E13=""),"",DATE(YEAR(DATE(YEAR('Configuração'!$C$7),MONTH('Configuração'!$C$7)+1,1)),MONTH(DATE(YEAR('Configuração'!$C$7),MONTH('Configuração'!$C$7)+1,1)),MIN($D13,DAY(EOMONTH(DATE(YEAR('Configuração'!$C$7),MONTH('Configuração'!$C$7)+1,1),0)))))</f>
        <v/>
      </c>
    </row>
    <row r="14">
      <c r="B14" s="21" t="n"/>
      <c r="C14" s="21" t="n"/>
      <c r="D14" s="22" t="n"/>
      <c r="E14" s="23" t="n"/>
      <c r="G14" s="20">
        <f>IF(OR($D14="",$E14=""),"",DATE(YEAR(DATE(YEAR('Configuração'!$C$7),MONTH('Configuração'!$C$7)+0,1)),MONTH(DATE(YEAR('Configuração'!$C$7),MONTH('Configuração'!$C$7)+0,1)),MIN($D14,DAY(EOMONTH(DATE(YEAR('Configuração'!$C$7),MONTH('Configuração'!$C$7)+0,1),0)))))</f>
        <v/>
      </c>
      <c r="H14" s="20">
        <f>IF(OR($D14="",$E14=""),"",DATE(YEAR(DATE(YEAR('Configuração'!$C$7),MONTH('Configuração'!$C$7)+1,1)),MONTH(DATE(YEAR('Configuração'!$C$7),MONTH('Configuração'!$C$7)+1,1)),MIN($D14,DAY(EOMONTH(DATE(YEAR('Configuração'!$C$7),MONTH('Configuração'!$C$7)+1,1),0)))))</f>
        <v/>
      </c>
    </row>
    <row r="15">
      <c r="B15" s="21" t="n"/>
      <c r="C15" s="21" t="n"/>
      <c r="D15" s="22" t="n"/>
      <c r="E15" s="23" t="n"/>
      <c r="G15" s="20">
        <f>IF(OR($D15="",$E15=""),"",DATE(YEAR(DATE(YEAR('Configuração'!$C$7),MONTH('Configuração'!$C$7)+0,1)),MONTH(DATE(YEAR('Configuração'!$C$7),MONTH('Configuração'!$C$7)+0,1)),MIN($D15,DAY(EOMONTH(DATE(YEAR('Configuração'!$C$7),MONTH('Configuração'!$C$7)+0,1),0)))))</f>
        <v/>
      </c>
      <c r="H15" s="20">
        <f>IF(OR($D15="",$E15=""),"",DATE(YEAR(DATE(YEAR('Configuração'!$C$7),MONTH('Configuração'!$C$7)+1,1)),MONTH(DATE(YEAR('Configuração'!$C$7),MONTH('Configuração'!$C$7)+1,1)),MIN($D15,DAY(EOMONTH(DATE(YEAR('Configuração'!$C$7),MONTH('Configuração'!$C$7)+1,1),0)))))</f>
        <v/>
      </c>
    </row>
    <row r="16">
      <c r="B16" s="21" t="n"/>
      <c r="C16" s="21" t="n"/>
      <c r="D16" s="22" t="n"/>
      <c r="E16" s="23" t="n"/>
      <c r="G16" s="20">
        <f>IF(OR($D16="",$E16=""),"",DATE(YEAR(DATE(YEAR('Configuração'!$C$7),MONTH('Configuração'!$C$7)+0,1)),MONTH(DATE(YEAR('Configuração'!$C$7),MONTH('Configuração'!$C$7)+0,1)),MIN($D16,DAY(EOMONTH(DATE(YEAR('Configuração'!$C$7),MONTH('Configuração'!$C$7)+0,1),0)))))</f>
        <v/>
      </c>
      <c r="H16" s="20">
        <f>IF(OR($D16="",$E16=""),"",DATE(YEAR(DATE(YEAR('Configuração'!$C$7),MONTH('Configuração'!$C$7)+1,1)),MONTH(DATE(YEAR('Configuração'!$C$7),MONTH('Configuração'!$C$7)+1,1)),MIN($D16,DAY(EOMONTH(DATE(YEAR('Configuração'!$C$7),MONTH('Configuração'!$C$7)+1,1),0)))))</f>
        <v/>
      </c>
    </row>
    <row r="17">
      <c r="B17" s="21" t="n"/>
      <c r="C17" s="21" t="n"/>
      <c r="D17" s="22" t="n"/>
      <c r="E17" s="23" t="n"/>
      <c r="G17" s="20">
        <f>IF(OR($D17="",$E17=""),"",DATE(YEAR(DATE(YEAR('Configuração'!$C$7),MONTH('Configuração'!$C$7)+0,1)),MONTH(DATE(YEAR('Configuração'!$C$7),MONTH('Configuração'!$C$7)+0,1)),MIN($D17,DAY(EOMONTH(DATE(YEAR('Configuração'!$C$7),MONTH('Configuração'!$C$7)+0,1),0)))))</f>
        <v/>
      </c>
      <c r="H17" s="20">
        <f>IF(OR($D17="",$E17=""),"",DATE(YEAR(DATE(YEAR('Configuração'!$C$7),MONTH('Configuração'!$C$7)+1,1)),MONTH(DATE(YEAR('Configuração'!$C$7),MONTH('Configuração'!$C$7)+1,1)),MIN($D17,DAY(EOMONTH(DATE(YEAR('Configuração'!$C$7),MONTH('Configuração'!$C$7)+1,1),0)))))</f>
        <v/>
      </c>
    </row>
    <row r="18">
      <c r="B18" s="21" t="n"/>
      <c r="C18" s="21" t="n"/>
      <c r="D18" s="22" t="n"/>
      <c r="E18" s="23" t="n"/>
      <c r="G18" s="20">
        <f>IF(OR($D18="",$E18=""),"",DATE(YEAR(DATE(YEAR('Configuração'!$C$7),MONTH('Configuração'!$C$7)+0,1)),MONTH(DATE(YEAR('Configuração'!$C$7),MONTH('Configuração'!$C$7)+0,1)),MIN($D18,DAY(EOMONTH(DATE(YEAR('Configuração'!$C$7),MONTH('Configuração'!$C$7)+0,1),0)))))</f>
        <v/>
      </c>
      <c r="H18" s="20">
        <f>IF(OR($D18="",$E18=""),"",DATE(YEAR(DATE(YEAR('Configuração'!$C$7),MONTH('Configuração'!$C$7)+1,1)),MONTH(DATE(YEAR('Configuração'!$C$7),MONTH('Configuração'!$C$7)+1,1)),MIN($D18,DAY(EOMONTH(DATE(YEAR('Configuração'!$C$7),MONTH('Configuração'!$C$7)+1,1),0)))))</f>
        <v/>
      </c>
    </row>
    <row r="19">
      <c r="B19" s="21" t="n"/>
      <c r="C19" s="21" t="n"/>
      <c r="D19" s="22" t="n"/>
      <c r="E19" s="23" t="n"/>
      <c r="G19" s="20">
        <f>IF(OR($D19="",$E19=""),"",DATE(YEAR(DATE(YEAR('Configuração'!$C$7),MONTH('Configuração'!$C$7)+0,1)),MONTH(DATE(YEAR('Configuração'!$C$7),MONTH('Configuração'!$C$7)+0,1)),MIN($D19,DAY(EOMONTH(DATE(YEAR('Configuração'!$C$7),MONTH('Configuração'!$C$7)+0,1),0)))))</f>
        <v/>
      </c>
      <c r="H19" s="20">
        <f>IF(OR($D19="",$E19=""),"",DATE(YEAR(DATE(YEAR('Configuração'!$C$7),MONTH('Configuração'!$C$7)+1,1)),MONTH(DATE(YEAR('Configuração'!$C$7),MONTH('Configuração'!$C$7)+1,1)),MIN($D19,DAY(EOMONTH(DATE(YEAR('Configuração'!$C$7),MONTH('Configuração'!$C$7)+1,1),0)))))</f>
        <v/>
      </c>
    </row>
    <row r="20">
      <c r="B20" s="21" t="n"/>
      <c r="C20" s="21" t="n"/>
      <c r="D20" s="22" t="n"/>
      <c r="E20" s="23" t="n"/>
      <c r="G20" s="20">
        <f>IF(OR($D20="",$E20=""),"",DATE(YEAR(DATE(YEAR('Configuração'!$C$7),MONTH('Configuração'!$C$7)+0,1)),MONTH(DATE(YEAR('Configuração'!$C$7),MONTH('Configuração'!$C$7)+0,1)),MIN($D20,DAY(EOMONTH(DATE(YEAR('Configuração'!$C$7),MONTH('Configuração'!$C$7)+0,1),0)))))</f>
        <v/>
      </c>
      <c r="H20" s="20">
        <f>IF(OR($D20="",$E20=""),"",DATE(YEAR(DATE(YEAR('Configuração'!$C$7),MONTH('Configuração'!$C$7)+1,1)),MONTH(DATE(YEAR('Configuração'!$C$7),MONTH('Configuração'!$C$7)+1,1)),MIN($D20,DAY(EOMONTH(DATE(YEAR('Configuração'!$C$7),MONTH('Configuração'!$C$7)+1,1),0)))))</f>
        <v/>
      </c>
    </row>
    <row r="21">
      <c r="B21" s="21" t="n"/>
      <c r="C21" s="21" t="n"/>
      <c r="D21" s="22" t="n"/>
      <c r="E21" s="23" t="n"/>
      <c r="G21" s="20">
        <f>IF(OR($D21="",$E21=""),"",DATE(YEAR(DATE(YEAR('Configuração'!$C$7),MONTH('Configuração'!$C$7)+0,1)),MONTH(DATE(YEAR('Configuração'!$C$7),MONTH('Configuração'!$C$7)+0,1)),MIN($D21,DAY(EOMONTH(DATE(YEAR('Configuração'!$C$7),MONTH('Configuração'!$C$7)+0,1),0)))))</f>
        <v/>
      </c>
      <c r="H21" s="20">
        <f>IF(OR($D21="",$E21=""),"",DATE(YEAR(DATE(YEAR('Configuração'!$C$7),MONTH('Configuração'!$C$7)+1,1)),MONTH(DATE(YEAR('Configuração'!$C$7),MONTH('Configuração'!$C$7)+1,1)),MIN($D21,DAY(EOMONTH(DATE(YEAR('Configuração'!$C$7),MONTH('Configuração'!$C$7)+1,1),0)))))</f>
        <v/>
      </c>
    </row>
    <row r="22">
      <c r="B22" s="21" t="n"/>
      <c r="C22" s="21" t="n"/>
      <c r="D22" s="22" t="n"/>
      <c r="E22" s="23" t="n"/>
      <c r="G22" s="20">
        <f>IF(OR($D22="",$E22=""),"",DATE(YEAR(DATE(YEAR('Configuração'!$C$7),MONTH('Configuração'!$C$7)+0,1)),MONTH(DATE(YEAR('Configuração'!$C$7),MONTH('Configuração'!$C$7)+0,1)),MIN($D22,DAY(EOMONTH(DATE(YEAR('Configuração'!$C$7),MONTH('Configuração'!$C$7)+0,1),0)))))</f>
        <v/>
      </c>
      <c r="H22" s="20">
        <f>IF(OR($D22="",$E22=""),"",DATE(YEAR(DATE(YEAR('Configuração'!$C$7),MONTH('Configuração'!$C$7)+1,1)),MONTH(DATE(YEAR('Configuração'!$C$7),MONTH('Configuração'!$C$7)+1,1)),MIN($D22,DAY(EOMONTH(DATE(YEAR('Configuração'!$C$7),MONTH('Configuração'!$C$7)+1,1),0)))))</f>
        <v/>
      </c>
    </row>
    <row r="23">
      <c r="B23" s="21" t="n"/>
      <c r="C23" s="21" t="n"/>
      <c r="D23" s="22" t="n"/>
      <c r="E23" s="23" t="n"/>
      <c r="G23" s="20">
        <f>IF(OR($D23="",$E23=""),"",DATE(YEAR(DATE(YEAR('Configuração'!$C$7),MONTH('Configuração'!$C$7)+0,1)),MONTH(DATE(YEAR('Configuração'!$C$7),MONTH('Configuração'!$C$7)+0,1)),MIN($D23,DAY(EOMONTH(DATE(YEAR('Configuração'!$C$7),MONTH('Configuração'!$C$7)+0,1),0)))))</f>
        <v/>
      </c>
      <c r="H23" s="20">
        <f>IF(OR($D23="",$E23=""),"",DATE(YEAR(DATE(YEAR('Configuração'!$C$7),MONTH('Configuração'!$C$7)+1,1)),MONTH(DATE(YEAR('Configuração'!$C$7),MONTH('Configuração'!$C$7)+1,1)),MIN($D23,DAY(EOMONTH(DATE(YEAR('Configuração'!$C$7),MONTH('Configuração'!$C$7)+1,1),0)))))</f>
        <v/>
      </c>
    </row>
    <row r="24">
      <c r="B24" s="21" t="n"/>
      <c r="C24" s="21" t="n"/>
      <c r="D24" s="22" t="n"/>
      <c r="E24" s="23" t="n"/>
      <c r="G24" s="20">
        <f>IF(OR($D24="",$E24=""),"",DATE(YEAR(DATE(YEAR('Configuração'!$C$7),MONTH('Configuração'!$C$7)+0,1)),MONTH(DATE(YEAR('Configuração'!$C$7),MONTH('Configuração'!$C$7)+0,1)),MIN($D24,DAY(EOMONTH(DATE(YEAR('Configuração'!$C$7),MONTH('Configuração'!$C$7)+0,1),0)))))</f>
        <v/>
      </c>
      <c r="H24" s="20">
        <f>IF(OR($D24="",$E24=""),"",DATE(YEAR(DATE(YEAR('Configuração'!$C$7),MONTH('Configuração'!$C$7)+1,1)),MONTH(DATE(YEAR('Configuração'!$C$7),MONTH('Configuração'!$C$7)+1,1)),MIN($D24,DAY(EOMONTH(DATE(YEAR('Configuração'!$C$7),MONTH('Configuração'!$C$7)+1,1),0)))))</f>
        <v/>
      </c>
    </row>
    <row r="25">
      <c r="B25" s="21" t="n"/>
      <c r="C25" s="21" t="n"/>
      <c r="D25" s="22" t="n"/>
      <c r="E25" s="23" t="n"/>
      <c r="G25" s="20">
        <f>IF(OR($D25="",$E25=""),"",DATE(YEAR(DATE(YEAR('Configuração'!$C$7),MONTH('Configuração'!$C$7)+0,1)),MONTH(DATE(YEAR('Configuração'!$C$7),MONTH('Configuração'!$C$7)+0,1)),MIN($D25,DAY(EOMONTH(DATE(YEAR('Configuração'!$C$7),MONTH('Configuração'!$C$7)+0,1),0)))))</f>
        <v/>
      </c>
      <c r="H25" s="20">
        <f>IF(OR($D25="",$E25=""),"",DATE(YEAR(DATE(YEAR('Configuração'!$C$7),MONTH('Configuração'!$C$7)+1,1)),MONTH(DATE(YEAR('Configuração'!$C$7),MONTH('Configuração'!$C$7)+1,1)),MIN($D25,DAY(EOMONTH(DATE(YEAR('Configuração'!$C$7),MONTH('Configuração'!$C$7)+1,1),0)))))</f>
        <v/>
      </c>
    </row>
    <row r="26">
      <c r="B26" s="21" t="n"/>
      <c r="C26" s="21" t="n"/>
      <c r="D26" s="22" t="n"/>
      <c r="E26" s="23" t="n"/>
      <c r="G26" s="20">
        <f>IF(OR($D26="",$E26=""),"",DATE(YEAR(DATE(YEAR('Configuração'!$C$7),MONTH('Configuração'!$C$7)+0,1)),MONTH(DATE(YEAR('Configuração'!$C$7),MONTH('Configuração'!$C$7)+0,1)),MIN($D26,DAY(EOMONTH(DATE(YEAR('Configuração'!$C$7),MONTH('Configuração'!$C$7)+0,1),0)))))</f>
        <v/>
      </c>
      <c r="H26" s="20">
        <f>IF(OR($D26="",$E26=""),"",DATE(YEAR(DATE(YEAR('Configuração'!$C$7),MONTH('Configuração'!$C$7)+1,1)),MONTH(DATE(YEAR('Configuração'!$C$7),MONTH('Configuração'!$C$7)+1,1)),MIN($D26,DAY(EOMONTH(DATE(YEAR('Configuração'!$C$7),MONTH('Configuração'!$C$7)+1,1),0)))))</f>
        <v/>
      </c>
    </row>
    <row r="27">
      <c r="B27" s="21" t="n"/>
      <c r="C27" s="21" t="n"/>
      <c r="D27" s="22" t="n"/>
      <c r="E27" s="23" t="n"/>
      <c r="G27" s="20">
        <f>IF(OR($D27="",$E27=""),"",DATE(YEAR(DATE(YEAR('Configuração'!$C$7),MONTH('Configuração'!$C$7)+0,1)),MONTH(DATE(YEAR('Configuração'!$C$7),MONTH('Configuração'!$C$7)+0,1)),MIN($D27,DAY(EOMONTH(DATE(YEAR('Configuração'!$C$7),MONTH('Configuração'!$C$7)+0,1),0)))))</f>
        <v/>
      </c>
      <c r="H27" s="20">
        <f>IF(OR($D27="",$E27=""),"",DATE(YEAR(DATE(YEAR('Configuração'!$C$7),MONTH('Configuração'!$C$7)+1,1)),MONTH(DATE(YEAR('Configuração'!$C$7),MONTH('Configuração'!$C$7)+1,1)),MIN($D27,DAY(EOMONTH(DATE(YEAR('Configuração'!$C$7),MONTH('Configuração'!$C$7)+1,1),0)))))</f>
        <v/>
      </c>
    </row>
    <row r="28">
      <c r="B28" s="21" t="n"/>
      <c r="C28" s="21" t="n"/>
      <c r="D28" s="22" t="n"/>
      <c r="E28" s="23" t="n"/>
      <c r="G28" s="20">
        <f>IF(OR($D28="",$E28=""),"",DATE(YEAR(DATE(YEAR('Configuração'!$C$7),MONTH('Configuração'!$C$7)+0,1)),MONTH(DATE(YEAR('Configuração'!$C$7),MONTH('Configuração'!$C$7)+0,1)),MIN($D28,DAY(EOMONTH(DATE(YEAR('Configuração'!$C$7),MONTH('Configuração'!$C$7)+0,1),0)))))</f>
        <v/>
      </c>
      <c r="H28" s="20">
        <f>IF(OR($D28="",$E28=""),"",DATE(YEAR(DATE(YEAR('Configuração'!$C$7),MONTH('Configuração'!$C$7)+1,1)),MONTH(DATE(YEAR('Configuração'!$C$7),MONTH('Configuração'!$C$7)+1,1)),MIN($D28,DAY(EOMONTH(DATE(YEAR('Configuração'!$C$7),MONTH('Configuração'!$C$7)+1,1),0)))))</f>
        <v/>
      </c>
    </row>
    <row r="29">
      <c r="B29" s="21" t="n"/>
      <c r="C29" s="21" t="n"/>
      <c r="D29" s="22" t="n"/>
      <c r="E29" s="23" t="n"/>
      <c r="G29" s="20">
        <f>IF(OR($D29="",$E29=""),"",DATE(YEAR(DATE(YEAR('Configuração'!$C$7),MONTH('Configuração'!$C$7)+0,1)),MONTH(DATE(YEAR('Configuração'!$C$7),MONTH('Configuração'!$C$7)+0,1)),MIN($D29,DAY(EOMONTH(DATE(YEAR('Configuração'!$C$7),MONTH('Configuração'!$C$7)+0,1),0)))))</f>
        <v/>
      </c>
      <c r="H29" s="20">
        <f>IF(OR($D29="",$E29=""),"",DATE(YEAR(DATE(YEAR('Configuração'!$C$7),MONTH('Configuração'!$C$7)+1,1)),MONTH(DATE(YEAR('Configuração'!$C$7),MONTH('Configuração'!$C$7)+1,1)),MIN($D29,DAY(EOMONTH(DATE(YEAR('Configuração'!$C$7),MONTH('Configuração'!$C$7)+1,1),0)))))</f>
        <v/>
      </c>
    </row>
    <row r="30">
      <c r="B30" s="21" t="n"/>
      <c r="C30" s="21" t="n"/>
      <c r="D30" s="22" t="n"/>
      <c r="E30" s="23" t="n"/>
      <c r="G30" s="20">
        <f>IF(OR($D30="",$E30=""),"",DATE(YEAR(DATE(YEAR('Configuração'!$C$7),MONTH('Configuração'!$C$7)+0,1)),MONTH(DATE(YEAR('Configuração'!$C$7),MONTH('Configuração'!$C$7)+0,1)),MIN($D30,DAY(EOMONTH(DATE(YEAR('Configuração'!$C$7),MONTH('Configuração'!$C$7)+0,1),0)))))</f>
        <v/>
      </c>
      <c r="H30" s="20">
        <f>IF(OR($D30="",$E30=""),"",DATE(YEAR(DATE(YEAR('Configuração'!$C$7),MONTH('Configuração'!$C$7)+1,1)),MONTH(DATE(YEAR('Configuração'!$C$7),MONTH('Configuração'!$C$7)+1,1)),MIN($D30,DAY(EOMONTH(DATE(YEAR('Configuração'!$C$7),MONTH('Configuração'!$C$7)+1,1),0)))))</f>
        <v/>
      </c>
    </row>
    <row r="31">
      <c r="B31" s="21" t="n"/>
      <c r="C31" s="21" t="n"/>
      <c r="D31" s="22" t="n"/>
      <c r="E31" s="23" t="n"/>
      <c r="G31" s="20">
        <f>IF(OR($D31="",$E31=""),"",DATE(YEAR(DATE(YEAR('Configuração'!$C$7),MONTH('Configuração'!$C$7)+0,1)),MONTH(DATE(YEAR('Configuração'!$C$7),MONTH('Configuração'!$C$7)+0,1)),MIN($D31,DAY(EOMONTH(DATE(YEAR('Configuração'!$C$7),MONTH('Configuração'!$C$7)+0,1),0)))))</f>
        <v/>
      </c>
      <c r="H31" s="20">
        <f>IF(OR($D31="",$E31=""),"",DATE(YEAR(DATE(YEAR('Configuração'!$C$7),MONTH('Configuração'!$C$7)+1,1)),MONTH(DATE(YEAR('Configuração'!$C$7),MONTH('Configuração'!$C$7)+1,1)),MIN($D31,DAY(EOMONTH(DATE(YEAR('Configuração'!$C$7),MONTH('Configuração'!$C$7)+1,1),0)))))</f>
        <v/>
      </c>
    </row>
    <row r="32">
      <c r="B32" s="21" t="n"/>
      <c r="C32" s="21" t="n"/>
      <c r="D32" s="22" t="n"/>
      <c r="E32" s="23" t="n"/>
      <c r="G32" s="20">
        <f>IF(OR($D32="",$E32=""),"",DATE(YEAR(DATE(YEAR('Configuração'!$C$7),MONTH('Configuração'!$C$7)+0,1)),MONTH(DATE(YEAR('Configuração'!$C$7),MONTH('Configuração'!$C$7)+0,1)),MIN($D32,DAY(EOMONTH(DATE(YEAR('Configuração'!$C$7),MONTH('Configuração'!$C$7)+0,1),0)))))</f>
        <v/>
      </c>
      <c r="H32" s="20">
        <f>IF(OR($D32="",$E32=""),"",DATE(YEAR(DATE(YEAR('Configuração'!$C$7),MONTH('Configuração'!$C$7)+1,1)),MONTH(DATE(YEAR('Configuração'!$C$7),MONTH('Configuração'!$C$7)+1,1)),MIN($D32,DAY(EOMONTH(DATE(YEAR('Configuração'!$C$7),MONTH('Configuração'!$C$7)+1,1),0)))))</f>
        <v/>
      </c>
    </row>
    <row r="33">
      <c r="B33" s="21" t="n"/>
      <c r="C33" s="21" t="n"/>
      <c r="D33" s="22" t="n"/>
      <c r="E33" s="23" t="n"/>
      <c r="G33" s="20">
        <f>IF(OR($D33="",$E33=""),"",DATE(YEAR(DATE(YEAR('Configuração'!$C$7),MONTH('Configuração'!$C$7)+0,1)),MONTH(DATE(YEAR('Configuração'!$C$7),MONTH('Configuração'!$C$7)+0,1)),MIN($D33,DAY(EOMONTH(DATE(YEAR('Configuração'!$C$7),MONTH('Configuração'!$C$7)+0,1),0)))))</f>
        <v/>
      </c>
      <c r="H33" s="20">
        <f>IF(OR($D33="",$E33=""),"",DATE(YEAR(DATE(YEAR('Configuração'!$C$7),MONTH('Configuração'!$C$7)+1,1)),MONTH(DATE(YEAR('Configuração'!$C$7),MONTH('Configuração'!$C$7)+1,1)),MIN($D33,DAY(EOMONTH(DATE(YEAR('Configuração'!$C$7),MONTH('Configuração'!$C$7)+1,1),0)))))</f>
        <v/>
      </c>
    </row>
    <row r="34">
      <c r="B34" s="21" t="n"/>
      <c r="C34" s="21" t="n"/>
      <c r="D34" s="22" t="n"/>
      <c r="E34" s="23" t="n"/>
      <c r="G34" s="20">
        <f>IF(OR($D34="",$E34=""),"",DATE(YEAR(DATE(YEAR('Configuração'!$C$7),MONTH('Configuração'!$C$7)+0,1)),MONTH(DATE(YEAR('Configuração'!$C$7),MONTH('Configuração'!$C$7)+0,1)),MIN($D34,DAY(EOMONTH(DATE(YEAR('Configuração'!$C$7),MONTH('Configuração'!$C$7)+0,1),0)))))</f>
        <v/>
      </c>
      <c r="H34" s="20">
        <f>IF(OR($D34="",$E34=""),"",DATE(YEAR(DATE(YEAR('Configuração'!$C$7),MONTH('Configuração'!$C$7)+1,1)),MONTH(DATE(YEAR('Configuração'!$C$7),MONTH('Configuração'!$C$7)+1,1)),MIN($D34,DAY(EOMONTH(DATE(YEAR('Configuração'!$C$7),MONTH('Configuração'!$C$7)+1,1),0)))))</f>
        <v/>
      </c>
    </row>
    <row r="35">
      <c r="B35" s="21" t="n"/>
      <c r="C35" s="21" t="n"/>
      <c r="D35" s="22" t="n"/>
      <c r="E35" s="23" t="n"/>
      <c r="G35" s="20">
        <f>IF(OR($D35="",$E35=""),"",DATE(YEAR(DATE(YEAR('Configuração'!$C$7),MONTH('Configuração'!$C$7)+0,1)),MONTH(DATE(YEAR('Configuração'!$C$7),MONTH('Configuração'!$C$7)+0,1)),MIN($D35,DAY(EOMONTH(DATE(YEAR('Configuração'!$C$7),MONTH('Configuração'!$C$7)+0,1),0)))))</f>
        <v/>
      </c>
      <c r="H35" s="20">
        <f>IF(OR($D35="",$E35=""),"",DATE(YEAR(DATE(YEAR('Configuração'!$C$7),MONTH('Configuração'!$C$7)+1,1)),MONTH(DATE(YEAR('Configuração'!$C$7),MONTH('Configuração'!$C$7)+1,1)),MIN($D35,DAY(EOMONTH(DATE(YEAR('Configuração'!$C$7),MONTH('Configuração'!$C$7)+1,1),0)))))</f>
        <v/>
      </c>
    </row>
    <row r="36">
      <c r="B36" s="21" t="n"/>
      <c r="C36" s="21" t="n"/>
      <c r="D36" s="22" t="n"/>
      <c r="E36" s="23" t="n"/>
      <c r="G36" s="20">
        <f>IF(OR($D36="",$E36=""),"",DATE(YEAR(DATE(YEAR('Configuração'!$C$7),MONTH('Configuração'!$C$7)+0,1)),MONTH(DATE(YEAR('Configuração'!$C$7),MONTH('Configuração'!$C$7)+0,1)),MIN($D36,DAY(EOMONTH(DATE(YEAR('Configuração'!$C$7),MONTH('Configuração'!$C$7)+0,1),0)))))</f>
        <v/>
      </c>
      <c r="H36" s="20">
        <f>IF(OR($D36="",$E36=""),"",DATE(YEAR(DATE(YEAR('Configuração'!$C$7),MONTH('Configuração'!$C$7)+1,1)),MONTH(DATE(YEAR('Configuração'!$C$7),MONTH('Configuração'!$C$7)+1,1)),MIN($D36,DAY(EOMONTH(DATE(YEAR('Configuração'!$C$7),MONTH('Configuração'!$C$7)+1,1),0)))))</f>
        <v/>
      </c>
    </row>
    <row r="37">
      <c r="B37" s="21" t="n"/>
      <c r="C37" s="21" t="n"/>
      <c r="D37" s="22" t="n"/>
      <c r="E37" s="23" t="n"/>
      <c r="G37" s="20">
        <f>IF(OR($D37="",$E37=""),"",DATE(YEAR(DATE(YEAR('Configuração'!$C$7),MONTH('Configuração'!$C$7)+0,1)),MONTH(DATE(YEAR('Configuração'!$C$7),MONTH('Configuração'!$C$7)+0,1)),MIN($D37,DAY(EOMONTH(DATE(YEAR('Configuração'!$C$7),MONTH('Configuração'!$C$7)+0,1),0)))))</f>
        <v/>
      </c>
      <c r="H37" s="20">
        <f>IF(OR($D37="",$E37=""),"",DATE(YEAR(DATE(YEAR('Configuração'!$C$7),MONTH('Configuração'!$C$7)+1,1)),MONTH(DATE(YEAR('Configuração'!$C$7),MONTH('Configuração'!$C$7)+1,1)),MIN($D37,DAY(EOMONTH(DATE(YEAR('Configuração'!$C$7),MONTH('Configuração'!$C$7)+1,1),0)))))</f>
        <v/>
      </c>
    </row>
    <row r="38">
      <c r="B38" s="21" t="n"/>
      <c r="C38" s="21" t="n"/>
      <c r="D38" s="22" t="n"/>
      <c r="E38" s="23" t="n"/>
      <c r="G38" s="20">
        <f>IF(OR($D38="",$E38=""),"",DATE(YEAR(DATE(YEAR('Configuração'!$C$7),MONTH('Configuração'!$C$7)+0,1)),MONTH(DATE(YEAR('Configuração'!$C$7),MONTH('Configuração'!$C$7)+0,1)),MIN($D38,DAY(EOMONTH(DATE(YEAR('Configuração'!$C$7),MONTH('Configuração'!$C$7)+0,1),0)))))</f>
        <v/>
      </c>
      <c r="H38" s="20">
        <f>IF(OR($D38="",$E38=""),"",DATE(YEAR(DATE(YEAR('Configuração'!$C$7),MONTH('Configuração'!$C$7)+1,1)),MONTH(DATE(YEAR('Configuração'!$C$7),MONTH('Configuração'!$C$7)+1,1)),MIN($D38,DAY(EOMONTH(DATE(YEAR('Configuração'!$C$7),MONTH('Configuração'!$C$7)+1,1),0)))))</f>
        <v/>
      </c>
    </row>
    <row r="39">
      <c r="B39" s="21" t="n"/>
      <c r="C39" s="21" t="n"/>
      <c r="D39" s="22" t="n"/>
      <c r="E39" s="23" t="n"/>
      <c r="G39" s="20">
        <f>IF(OR($D39="",$E39=""),"",DATE(YEAR(DATE(YEAR('Configuração'!$C$7),MONTH('Configuração'!$C$7)+0,1)),MONTH(DATE(YEAR('Configuração'!$C$7),MONTH('Configuração'!$C$7)+0,1)),MIN($D39,DAY(EOMONTH(DATE(YEAR('Configuração'!$C$7),MONTH('Configuração'!$C$7)+0,1),0)))))</f>
        <v/>
      </c>
      <c r="H39" s="20">
        <f>IF(OR($D39="",$E39=""),"",DATE(YEAR(DATE(YEAR('Configuração'!$C$7),MONTH('Configuração'!$C$7)+1,1)),MONTH(DATE(YEAR('Configuração'!$C$7),MONTH('Configuração'!$C$7)+1,1)),MIN($D39,DAY(EOMONTH(DATE(YEAR('Configuração'!$C$7),MONTH('Configuração'!$C$7)+1,1),0)))))</f>
        <v/>
      </c>
    </row>
    <row r="40">
      <c r="B40" s="21" t="n"/>
      <c r="C40" s="21" t="n"/>
      <c r="D40" s="22" t="n"/>
      <c r="E40" s="23" t="n"/>
      <c r="G40" s="20">
        <f>IF(OR($D40="",$E40=""),"",DATE(YEAR(DATE(YEAR('Configuração'!$C$7),MONTH('Configuração'!$C$7)+0,1)),MONTH(DATE(YEAR('Configuração'!$C$7),MONTH('Configuração'!$C$7)+0,1)),MIN($D40,DAY(EOMONTH(DATE(YEAR('Configuração'!$C$7),MONTH('Configuração'!$C$7)+0,1),0)))))</f>
        <v/>
      </c>
      <c r="H40" s="20">
        <f>IF(OR($D40="",$E40=""),"",DATE(YEAR(DATE(YEAR('Configuração'!$C$7),MONTH('Configuração'!$C$7)+1,1)),MONTH(DATE(YEAR('Configuração'!$C$7),MONTH('Configuração'!$C$7)+1,1)),MIN($D40,DAY(EOMONTH(DATE(YEAR('Configuração'!$C$7),MONTH('Configuração'!$C$7)+1,1),0)))))</f>
        <v/>
      </c>
    </row>
    <row r="41">
      <c r="B41" s="21" t="n"/>
      <c r="C41" s="21" t="n"/>
      <c r="D41" s="22" t="n"/>
      <c r="E41" s="23" t="n"/>
      <c r="G41" s="20">
        <f>IF(OR($D41="",$E41=""),"",DATE(YEAR(DATE(YEAR('Configuração'!$C$7),MONTH('Configuração'!$C$7)+0,1)),MONTH(DATE(YEAR('Configuração'!$C$7),MONTH('Configuração'!$C$7)+0,1)),MIN($D41,DAY(EOMONTH(DATE(YEAR('Configuração'!$C$7),MONTH('Configuração'!$C$7)+0,1),0)))))</f>
        <v/>
      </c>
      <c r="H41" s="20">
        <f>IF(OR($D41="",$E41=""),"",DATE(YEAR(DATE(YEAR('Configuração'!$C$7),MONTH('Configuração'!$C$7)+1,1)),MONTH(DATE(YEAR('Configuração'!$C$7),MONTH('Configuração'!$C$7)+1,1)),MIN($D41,DAY(EOMONTH(DATE(YEAR('Configuração'!$C$7),MONTH('Configuração'!$C$7)+1,1),0)))))</f>
        <v/>
      </c>
    </row>
    <row r="42">
      <c r="B42" s="21" t="n"/>
      <c r="C42" s="21" t="n"/>
      <c r="D42" s="22" t="n"/>
      <c r="E42" s="23" t="n"/>
      <c r="G42" s="20">
        <f>IF(OR($D42="",$E42=""),"",DATE(YEAR(DATE(YEAR('Configuração'!$C$7),MONTH('Configuração'!$C$7)+0,1)),MONTH(DATE(YEAR('Configuração'!$C$7),MONTH('Configuração'!$C$7)+0,1)),MIN($D42,DAY(EOMONTH(DATE(YEAR('Configuração'!$C$7),MONTH('Configuração'!$C$7)+0,1),0)))))</f>
        <v/>
      </c>
      <c r="H42" s="20">
        <f>IF(OR($D42="",$E42=""),"",DATE(YEAR(DATE(YEAR('Configuração'!$C$7),MONTH('Configuração'!$C$7)+1,1)),MONTH(DATE(YEAR('Configuração'!$C$7),MONTH('Configuração'!$C$7)+1,1)),MIN($D42,DAY(EOMONTH(DATE(YEAR('Configuração'!$C$7),MONTH('Configuração'!$C$7)+1,1),0)))))</f>
        <v/>
      </c>
    </row>
    <row r="43">
      <c r="B43" s="21" t="n"/>
      <c r="C43" s="21" t="n"/>
      <c r="D43" s="22" t="n"/>
      <c r="E43" s="23" t="n"/>
      <c r="G43" s="20">
        <f>IF(OR($D43="",$E43=""),"",DATE(YEAR(DATE(YEAR('Configuração'!$C$7),MONTH('Configuração'!$C$7)+0,1)),MONTH(DATE(YEAR('Configuração'!$C$7),MONTH('Configuração'!$C$7)+0,1)),MIN($D43,DAY(EOMONTH(DATE(YEAR('Configuração'!$C$7),MONTH('Configuração'!$C$7)+0,1),0)))))</f>
        <v/>
      </c>
      <c r="H43" s="20">
        <f>IF(OR($D43="",$E43=""),"",DATE(YEAR(DATE(YEAR('Configuração'!$C$7),MONTH('Configuração'!$C$7)+1,1)),MONTH(DATE(YEAR('Configuração'!$C$7),MONTH('Configuração'!$C$7)+1,1)),MIN($D43,DAY(EOMONTH(DATE(YEAR('Configuração'!$C$7),MONTH('Configuração'!$C$7)+1,1),0)))))</f>
        <v/>
      </c>
    </row>
    <row r="44">
      <c r="B44" s="21" t="n"/>
      <c r="C44" s="21" t="n"/>
      <c r="D44" s="22" t="n"/>
      <c r="E44" s="23" t="n"/>
      <c r="G44" s="20">
        <f>IF(OR($D44="",$E44=""),"",DATE(YEAR(DATE(YEAR('Configuração'!$C$7),MONTH('Configuração'!$C$7)+0,1)),MONTH(DATE(YEAR('Configuração'!$C$7),MONTH('Configuração'!$C$7)+0,1)),MIN($D44,DAY(EOMONTH(DATE(YEAR('Configuração'!$C$7),MONTH('Configuração'!$C$7)+0,1),0)))))</f>
        <v/>
      </c>
      <c r="H44" s="20">
        <f>IF(OR($D44="",$E44=""),"",DATE(YEAR(DATE(YEAR('Configuração'!$C$7),MONTH('Configuração'!$C$7)+1,1)),MONTH(DATE(YEAR('Configuração'!$C$7),MONTH('Configuração'!$C$7)+1,1)),MIN($D44,DAY(EOMONTH(DATE(YEAR('Configuração'!$C$7),MONTH('Configuração'!$C$7)+1,1),0)))))</f>
        <v/>
      </c>
    </row>
    <row r="45">
      <c r="B45" s="21" t="n"/>
      <c r="C45" s="21" t="n"/>
      <c r="D45" s="22" t="n"/>
      <c r="E45" s="23" t="n"/>
      <c r="G45" s="20">
        <f>IF(OR($D45="",$E45=""),"",DATE(YEAR(DATE(YEAR('Configuração'!$C$7),MONTH('Configuração'!$C$7)+0,1)),MONTH(DATE(YEAR('Configuração'!$C$7),MONTH('Configuração'!$C$7)+0,1)),MIN($D45,DAY(EOMONTH(DATE(YEAR('Configuração'!$C$7),MONTH('Configuração'!$C$7)+0,1),0)))))</f>
        <v/>
      </c>
      <c r="H45" s="20">
        <f>IF(OR($D45="",$E45=""),"",DATE(YEAR(DATE(YEAR('Configuração'!$C$7),MONTH('Configuração'!$C$7)+1,1)),MONTH(DATE(YEAR('Configuração'!$C$7),MONTH('Configuração'!$C$7)+1,1)),MIN($D45,DAY(EOMONTH(DATE(YEAR('Configuração'!$C$7),MONTH('Configuração'!$C$7)+1,1),0)))))</f>
        <v/>
      </c>
    </row>
    <row r="46">
      <c r="B46" s="21" t="n"/>
      <c r="C46" s="21" t="n"/>
      <c r="D46" s="22" t="n"/>
      <c r="E46" s="23" t="n"/>
      <c r="G46" s="20">
        <f>IF(OR($D46="",$E46=""),"",DATE(YEAR(DATE(YEAR('Configuração'!$C$7),MONTH('Configuração'!$C$7)+0,1)),MONTH(DATE(YEAR('Configuração'!$C$7),MONTH('Configuração'!$C$7)+0,1)),MIN($D46,DAY(EOMONTH(DATE(YEAR('Configuração'!$C$7),MONTH('Configuração'!$C$7)+0,1),0)))))</f>
        <v/>
      </c>
      <c r="H46" s="20">
        <f>IF(OR($D46="",$E46=""),"",DATE(YEAR(DATE(YEAR('Configuração'!$C$7),MONTH('Configuração'!$C$7)+1,1)),MONTH(DATE(YEAR('Configuração'!$C$7),MONTH('Configuração'!$C$7)+1,1)),MIN($D46,DAY(EOMONTH(DATE(YEAR('Configuração'!$C$7),MONTH('Configuração'!$C$7)+1,1),0)))))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2">
    <dataValidation sqref="C7:C46" showDropDown="0" showInputMessage="0" showErrorMessage="1" allowBlank="0" error="Escolha uma categoria da lista." type="list">
      <formula1>"Fornecedores e estoque,Folha e encargos,13º salário,Impostos,Aluguel e contas fixas,Empréstimos e parcelas,Retirada dos sócios,Outras saídas"</formula1>
    </dataValidation>
    <dataValidation sqref="D7:D46" showDropDown="0" showInputMessage="0" showErrorMessage="1" allowBlank="0" error="Coloque um dia entre 1 e 31." type="whole" operator="between">
      <formula1>1</formula1>
      <formula2>31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Y2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0" customWidth="1" min="2" max="2"/>
    <col width="24" customWidth="1" min="3" max="3"/>
    <col width="14" customWidth="1" min="4" max="4"/>
    <col width="15" customWidth="1" min="5" max="5"/>
    <col width="22" customWidth="1" min="6" max="6"/>
    <col width="4" customWidth="1" min="7" max="7"/>
    <col width="38" customWidth="1" min="8" max="8"/>
    <col width="15" customWidth="1" min="9" max="9"/>
    <col width="11" customWidth="1" min="10" max="10"/>
    <col width="15" customWidth="1" min="11" max="11"/>
    <col width="15" customWidth="1" min="12" max="12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/>
    <row r="2" ht="34" customHeight="1">
      <c r="B2" s="1" t="inlineStr">
        <is>
          <t>Entradas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20" customHeight="1">
      <c r="B3" s="3" t="inlineStr">
        <is>
          <t>O que a empresa vai receber.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5">
      <c r="B5" s="8" t="inlineStr">
        <is>
          <t>A primeira linha de cada tabela é um exemplo. Apague e coloque os seus.</t>
        </is>
      </c>
      <c r="H5" s="8" t="inlineStr">
        <is>
          <t>Venda parcelada: a planilha divide o valor e coloca cada parcela no mês certo.</t>
        </is>
      </c>
    </row>
    <row r="6" ht="30" customHeight="1">
      <c r="B6" s="18" t="inlineStr">
        <is>
          <t>Descrição</t>
        </is>
      </c>
      <c r="C6" s="18" t="inlineStr">
        <is>
          <t>Tipo</t>
        </is>
      </c>
      <c r="D6" s="18" t="inlineStr">
        <is>
          <t>Data prevista</t>
        </is>
      </c>
      <c r="E6" s="18" t="inlineStr">
        <is>
          <t>Valor</t>
        </is>
      </c>
      <c r="F6" s="18" t="inlineStr">
        <is>
          <t>Situação</t>
        </is>
      </c>
      <c r="H6" s="18" t="inlineStr">
        <is>
          <t>Venda parcelada · descrição</t>
        </is>
      </c>
      <c r="I6" s="18" t="inlineStr">
        <is>
          <t>Valor total</t>
        </is>
      </c>
      <c r="J6" s="18" t="inlineStr">
        <is>
          <t>Nº de parcelas</t>
        </is>
      </c>
      <c r="K6" s="18" t="inlineStr">
        <is>
          <t>Data da 1ª parcela</t>
        </is>
      </c>
      <c r="L6" s="18" t="inlineStr">
        <is>
          <t>Valor da parcela</t>
        </is>
      </c>
      <c r="N6" t="inlineStr">
        <is>
          <t>parcela 1</t>
        </is>
      </c>
      <c r="O6" t="inlineStr">
        <is>
          <t>parcela 2</t>
        </is>
      </c>
      <c r="P6" t="inlineStr">
        <is>
          <t>parcela 3</t>
        </is>
      </c>
      <c r="Q6" t="inlineStr">
        <is>
          <t>parcela 4</t>
        </is>
      </c>
      <c r="R6" t="inlineStr">
        <is>
          <t>parcela 5</t>
        </is>
      </c>
      <c r="S6" t="inlineStr">
        <is>
          <t>parcela 6</t>
        </is>
      </c>
      <c r="T6" t="inlineStr">
        <is>
          <t>parcela 7</t>
        </is>
      </c>
      <c r="U6" t="inlineStr">
        <is>
          <t>parcela 8</t>
        </is>
      </c>
      <c r="V6" t="inlineStr">
        <is>
          <t>parcela 9</t>
        </is>
      </c>
      <c r="W6" t="inlineStr">
        <is>
          <t>parcela 10</t>
        </is>
      </c>
      <c r="X6" t="inlineStr">
        <is>
          <t>parcela 11</t>
        </is>
      </c>
      <c r="Y6" t="inlineStr">
        <is>
          <t>parcela 12</t>
        </is>
      </c>
    </row>
    <row r="7">
      <c r="B7" s="12" t="inlineStr">
        <is>
          <t>Vendas da semana no cartão (exemplo)</t>
        </is>
      </c>
      <c r="C7" s="12" t="inlineStr">
        <is>
          <t>Cartão a receber</t>
        </is>
      </c>
      <c r="D7" s="14" t="n">
        <v>46335</v>
      </c>
      <c r="E7" s="15" t="n">
        <v>8000</v>
      </c>
      <c r="F7" s="24">
        <f>IF(D7="","",IF(D7&lt;'Configuração'!$C$7,"Antes do início: não entra",IF(D7&gt;'Configuração'!$C$11,"Depois do fim do mês","OK")))</f>
        <v/>
      </c>
      <c r="H7" s="12" t="inlineStr">
        <is>
          <t>Venda parcelada · cliente (exemplo)</t>
        </is>
      </c>
      <c r="I7" s="15" t="n">
        <v>6000</v>
      </c>
      <c r="J7" s="19" t="n">
        <v>3</v>
      </c>
      <c r="K7" s="14" t="n">
        <v>46346</v>
      </c>
      <c r="L7" s="25">
        <f>IF(OR(I7="",J7=""),"",I7/J7)</f>
        <v/>
      </c>
      <c r="N7" s="20">
        <f>IF(OR($I7="",$J7="",$K7=""),"",IF(1&gt;$J7,"",EDATE($K7,0)))</f>
        <v/>
      </c>
      <c r="O7" s="20">
        <f>IF(OR($I7="",$J7="",$K7=""),"",IF(2&gt;$J7,"",EDATE($K7,1)))</f>
        <v/>
      </c>
      <c r="P7" s="20">
        <f>IF(OR($I7="",$J7="",$K7=""),"",IF(3&gt;$J7,"",EDATE($K7,2)))</f>
        <v/>
      </c>
      <c r="Q7" s="20">
        <f>IF(OR($I7="",$J7="",$K7=""),"",IF(4&gt;$J7,"",EDATE($K7,3)))</f>
        <v/>
      </c>
      <c r="R7" s="20">
        <f>IF(OR($I7="",$J7="",$K7=""),"",IF(5&gt;$J7,"",EDATE($K7,4)))</f>
        <v/>
      </c>
      <c r="S7" s="20">
        <f>IF(OR($I7="",$J7="",$K7=""),"",IF(6&gt;$J7,"",EDATE($K7,5)))</f>
        <v/>
      </c>
      <c r="T7" s="20">
        <f>IF(OR($I7="",$J7="",$K7=""),"",IF(7&gt;$J7,"",EDATE($K7,6)))</f>
        <v/>
      </c>
      <c r="U7" s="20">
        <f>IF(OR($I7="",$J7="",$K7=""),"",IF(8&gt;$J7,"",EDATE($K7,7)))</f>
        <v/>
      </c>
      <c r="V7" s="20">
        <f>IF(OR($I7="",$J7="",$K7=""),"",IF(9&gt;$J7,"",EDATE($K7,8)))</f>
        <v/>
      </c>
      <c r="W7" s="20">
        <f>IF(OR($I7="",$J7="",$K7=""),"",IF(10&gt;$J7,"",EDATE($K7,9)))</f>
        <v/>
      </c>
      <c r="X7" s="20">
        <f>IF(OR($I7="",$J7="",$K7=""),"",IF(11&gt;$J7,"",EDATE($K7,10)))</f>
        <v/>
      </c>
      <c r="Y7" s="20">
        <f>IF(OR($I7="",$J7="",$K7=""),"",IF(12&gt;$J7,"",EDATE($K7,11)))</f>
        <v/>
      </c>
    </row>
    <row r="8">
      <c r="B8" s="21" t="n"/>
      <c r="C8" s="21" t="n"/>
      <c r="D8" s="26" t="n"/>
      <c r="E8" s="23" t="n"/>
      <c r="F8" s="24">
        <f>IF(D8="","",IF(D8&lt;'Configuração'!$C$7,"Antes do início: não entra",IF(D8&gt;'Configuração'!$C$11,"Depois do fim do mês","OK")))</f>
        <v/>
      </c>
      <c r="H8" s="21" t="n"/>
      <c r="I8" s="23" t="n"/>
      <c r="J8" s="22" t="n"/>
      <c r="K8" s="26" t="n"/>
      <c r="L8" s="25">
        <f>IF(OR(I8="",J8=""),"",I8/J8)</f>
        <v/>
      </c>
      <c r="N8" s="20">
        <f>IF(OR($I8="",$J8="",$K8=""),"",IF(1&gt;$J8,"",EDATE($K8,0)))</f>
        <v/>
      </c>
      <c r="O8" s="20">
        <f>IF(OR($I8="",$J8="",$K8=""),"",IF(2&gt;$J8,"",EDATE($K8,1)))</f>
        <v/>
      </c>
      <c r="P8" s="20">
        <f>IF(OR($I8="",$J8="",$K8=""),"",IF(3&gt;$J8,"",EDATE($K8,2)))</f>
        <v/>
      </c>
      <c r="Q8" s="20">
        <f>IF(OR($I8="",$J8="",$K8=""),"",IF(4&gt;$J8,"",EDATE($K8,3)))</f>
        <v/>
      </c>
      <c r="R8" s="20">
        <f>IF(OR($I8="",$J8="",$K8=""),"",IF(5&gt;$J8,"",EDATE($K8,4)))</f>
        <v/>
      </c>
      <c r="S8" s="20">
        <f>IF(OR($I8="",$J8="",$K8=""),"",IF(6&gt;$J8,"",EDATE($K8,5)))</f>
        <v/>
      </c>
      <c r="T8" s="20">
        <f>IF(OR($I8="",$J8="",$K8=""),"",IF(7&gt;$J8,"",EDATE($K8,6)))</f>
        <v/>
      </c>
      <c r="U8" s="20">
        <f>IF(OR($I8="",$J8="",$K8=""),"",IF(8&gt;$J8,"",EDATE($K8,7)))</f>
        <v/>
      </c>
      <c r="V8" s="20">
        <f>IF(OR($I8="",$J8="",$K8=""),"",IF(9&gt;$J8,"",EDATE($K8,8)))</f>
        <v/>
      </c>
      <c r="W8" s="20">
        <f>IF(OR($I8="",$J8="",$K8=""),"",IF(10&gt;$J8,"",EDATE($K8,9)))</f>
        <v/>
      </c>
      <c r="X8" s="20">
        <f>IF(OR($I8="",$J8="",$K8=""),"",IF(11&gt;$J8,"",EDATE($K8,10)))</f>
        <v/>
      </c>
      <c r="Y8" s="20">
        <f>IF(OR($I8="",$J8="",$K8=""),"",IF(12&gt;$J8,"",EDATE($K8,11)))</f>
        <v/>
      </c>
    </row>
    <row r="9">
      <c r="B9" s="21" t="n"/>
      <c r="C9" s="21" t="n"/>
      <c r="D9" s="26" t="n"/>
      <c r="E9" s="23" t="n"/>
      <c r="F9" s="24">
        <f>IF(D9="","",IF(D9&lt;'Configuração'!$C$7,"Antes do início: não entra",IF(D9&gt;'Configuração'!$C$11,"Depois do fim do mês","OK")))</f>
        <v/>
      </c>
      <c r="H9" s="21" t="n"/>
      <c r="I9" s="23" t="n"/>
      <c r="J9" s="22" t="n"/>
      <c r="K9" s="26" t="n"/>
      <c r="L9" s="25">
        <f>IF(OR(I9="",J9=""),"",I9/J9)</f>
        <v/>
      </c>
      <c r="N9" s="20">
        <f>IF(OR($I9="",$J9="",$K9=""),"",IF(1&gt;$J9,"",EDATE($K9,0)))</f>
        <v/>
      </c>
      <c r="O9" s="20">
        <f>IF(OR($I9="",$J9="",$K9=""),"",IF(2&gt;$J9,"",EDATE($K9,1)))</f>
        <v/>
      </c>
      <c r="P9" s="20">
        <f>IF(OR($I9="",$J9="",$K9=""),"",IF(3&gt;$J9,"",EDATE($K9,2)))</f>
        <v/>
      </c>
      <c r="Q9" s="20">
        <f>IF(OR($I9="",$J9="",$K9=""),"",IF(4&gt;$J9,"",EDATE($K9,3)))</f>
        <v/>
      </c>
      <c r="R9" s="20">
        <f>IF(OR($I9="",$J9="",$K9=""),"",IF(5&gt;$J9,"",EDATE($K9,4)))</f>
        <v/>
      </c>
      <c r="S9" s="20">
        <f>IF(OR($I9="",$J9="",$K9=""),"",IF(6&gt;$J9,"",EDATE($K9,5)))</f>
        <v/>
      </c>
      <c r="T9" s="20">
        <f>IF(OR($I9="",$J9="",$K9=""),"",IF(7&gt;$J9,"",EDATE($K9,6)))</f>
        <v/>
      </c>
      <c r="U9" s="20">
        <f>IF(OR($I9="",$J9="",$K9=""),"",IF(8&gt;$J9,"",EDATE($K9,7)))</f>
        <v/>
      </c>
      <c r="V9" s="20">
        <f>IF(OR($I9="",$J9="",$K9=""),"",IF(9&gt;$J9,"",EDATE($K9,8)))</f>
        <v/>
      </c>
      <c r="W9" s="20">
        <f>IF(OR($I9="",$J9="",$K9=""),"",IF(10&gt;$J9,"",EDATE($K9,9)))</f>
        <v/>
      </c>
      <c r="X9" s="20">
        <f>IF(OR($I9="",$J9="",$K9=""),"",IF(11&gt;$J9,"",EDATE($K9,10)))</f>
        <v/>
      </c>
      <c r="Y9" s="20">
        <f>IF(OR($I9="",$J9="",$K9=""),"",IF(12&gt;$J9,"",EDATE($K9,11)))</f>
        <v/>
      </c>
    </row>
    <row r="10">
      <c r="B10" s="21" t="n"/>
      <c r="C10" s="21" t="n"/>
      <c r="D10" s="26" t="n"/>
      <c r="E10" s="23" t="n"/>
      <c r="F10" s="24">
        <f>IF(D10="","",IF(D10&lt;'Configuração'!$C$7,"Antes do início: não entra",IF(D10&gt;'Configuração'!$C$11,"Depois do fim do mês","OK")))</f>
        <v/>
      </c>
      <c r="H10" s="21" t="n"/>
      <c r="I10" s="23" t="n"/>
      <c r="J10" s="22" t="n"/>
      <c r="K10" s="26" t="n"/>
      <c r="L10" s="25">
        <f>IF(OR(I10="",J10=""),"",I10/J10)</f>
        <v/>
      </c>
      <c r="N10" s="20">
        <f>IF(OR($I10="",$J10="",$K10=""),"",IF(1&gt;$J10,"",EDATE($K10,0)))</f>
        <v/>
      </c>
      <c r="O10" s="20">
        <f>IF(OR($I10="",$J10="",$K10=""),"",IF(2&gt;$J10,"",EDATE($K10,1)))</f>
        <v/>
      </c>
      <c r="P10" s="20">
        <f>IF(OR($I10="",$J10="",$K10=""),"",IF(3&gt;$J10,"",EDATE($K10,2)))</f>
        <v/>
      </c>
      <c r="Q10" s="20">
        <f>IF(OR($I10="",$J10="",$K10=""),"",IF(4&gt;$J10,"",EDATE($K10,3)))</f>
        <v/>
      </c>
      <c r="R10" s="20">
        <f>IF(OR($I10="",$J10="",$K10=""),"",IF(5&gt;$J10,"",EDATE($K10,4)))</f>
        <v/>
      </c>
      <c r="S10" s="20">
        <f>IF(OR($I10="",$J10="",$K10=""),"",IF(6&gt;$J10,"",EDATE($K10,5)))</f>
        <v/>
      </c>
      <c r="T10" s="20">
        <f>IF(OR($I10="",$J10="",$K10=""),"",IF(7&gt;$J10,"",EDATE($K10,6)))</f>
        <v/>
      </c>
      <c r="U10" s="20">
        <f>IF(OR($I10="",$J10="",$K10=""),"",IF(8&gt;$J10,"",EDATE($K10,7)))</f>
        <v/>
      </c>
      <c r="V10" s="20">
        <f>IF(OR($I10="",$J10="",$K10=""),"",IF(9&gt;$J10,"",EDATE($K10,8)))</f>
        <v/>
      </c>
      <c r="W10" s="20">
        <f>IF(OR($I10="",$J10="",$K10=""),"",IF(10&gt;$J10,"",EDATE($K10,9)))</f>
        <v/>
      </c>
      <c r="X10" s="20">
        <f>IF(OR($I10="",$J10="",$K10=""),"",IF(11&gt;$J10,"",EDATE($K10,10)))</f>
        <v/>
      </c>
      <c r="Y10" s="20">
        <f>IF(OR($I10="",$J10="",$K10=""),"",IF(12&gt;$J10,"",EDATE($K10,11)))</f>
        <v/>
      </c>
    </row>
    <row r="11">
      <c r="B11" s="21" t="n"/>
      <c r="C11" s="21" t="n"/>
      <c r="D11" s="26" t="n"/>
      <c r="E11" s="23" t="n"/>
      <c r="F11" s="24">
        <f>IF(D11="","",IF(D11&lt;'Configuração'!$C$7,"Antes do início: não entra",IF(D11&gt;'Configuração'!$C$11,"Depois do fim do mês","OK")))</f>
        <v/>
      </c>
      <c r="H11" s="21" t="n"/>
      <c r="I11" s="23" t="n"/>
      <c r="J11" s="22" t="n"/>
      <c r="K11" s="26" t="n"/>
      <c r="L11" s="25">
        <f>IF(OR(I11="",J11=""),"",I11/J11)</f>
        <v/>
      </c>
      <c r="N11" s="20">
        <f>IF(OR($I11="",$J11="",$K11=""),"",IF(1&gt;$J11,"",EDATE($K11,0)))</f>
        <v/>
      </c>
      <c r="O11" s="20">
        <f>IF(OR($I11="",$J11="",$K11=""),"",IF(2&gt;$J11,"",EDATE($K11,1)))</f>
        <v/>
      </c>
      <c r="P11" s="20">
        <f>IF(OR($I11="",$J11="",$K11=""),"",IF(3&gt;$J11,"",EDATE($K11,2)))</f>
        <v/>
      </c>
      <c r="Q11" s="20">
        <f>IF(OR($I11="",$J11="",$K11=""),"",IF(4&gt;$J11,"",EDATE($K11,3)))</f>
        <v/>
      </c>
      <c r="R11" s="20">
        <f>IF(OR($I11="",$J11="",$K11=""),"",IF(5&gt;$J11,"",EDATE($K11,4)))</f>
        <v/>
      </c>
      <c r="S11" s="20">
        <f>IF(OR($I11="",$J11="",$K11=""),"",IF(6&gt;$J11,"",EDATE($K11,5)))</f>
        <v/>
      </c>
      <c r="T11" s="20">
        <f>IF(OR($I11="",$J11="",$K11=""),"",IF(7&gt;$J11,"",EDATE($K11,6)))</f>
        <v/>
      </c>
      <c r="U11" s="20">
        <f>IF(OR($I11="",$J11="",$K11=""),"",IF(8&gt;$J11,"",EDATE($K11,7)))</f>
        <v/>
      </c>
      <c r="V11" s="20">
        <f>IF(OR($I11="",$J11="",$K11=""),"",IF(9&gt;$J11,"",EDATE($K11,8)))</f>
        <v/>
      </c>
      <c r="W11" s="20">
        <f>IF(OR($I11="",$J11="",$K11=""),"",IF(10&gt;$J11,"",EDATE($K11,9)))</f>
        <v/>
      </c>
      <c r="X11" s="20">
        <f>IF(OR($I11="",$J11="",$K11=""),"",IF(11&gt;$J11,"",EDATE($K11,10)))</f>
        <v/>
      </c>
      <c r="Y11" s="20">
        <f>IF(OR($I11="",$J11="",$K11=""),"",IF(12&gt;$J11,"",EDATE($K11,11)))</f>
        <v/>
      </c>
    </row>
    <row r="12">
      <c r="B12" s="21" t="n"/>
      <c r="C12" s="21" t="n"/>
      <c r="D12" s="26" t="n"/>
      <c r="E12" s="23" t="n"/>
      <c r="F12" s="24">
        <f>IF(D12="","",IF(D12&lt;'Configuração'!$C$7,"Antes do início: não entra",IF(D12&gt;'Configuração'!$C$11,"Depois do fim do mês","OK")))</f>
        <v/>
      </c>
      <c r="H12" s="21" t="n"/>
      <c r="I12" s="23" t="n"/>
      <c r="J12" s="22" t="n"/>
      <c r="K12" s="26" t="n"/>
      <c r="L12" s="25">
        <f>IF(OR(I12="",J12=""),"",I12/J12)</f>
        <v/>
      </c>
      <c r="N12" s="20">
        <f>IF(OR($I12="",$J12="",$K12=""),"",IF(1&gt;$J12,"",EDATE($K12,0)))</f>
        <v/>
      </c>
      <c r="O12" s="20">
        <f>IF(OR($I12="",$J12="",$K12=""),"",IF(2&gt;$J12,"",EDATE($K12,1)))</f>
        <v/>
      </c>
      <c r="P12" s="20">
        <f>IF(OR($I12="",$J12="",$K12=""),"",IF(3&gt;$J12,"",EDATE($K12,2)))</f>
        <v/>
      </c>
      <c r="Q12" s="20">
        <f>IF(OR($I12="",$J12="",$K12=""),"",IF(4&gt;$J12,"",EDATE($K12,3)))</f>
        <v/>
      </c>
      <c r="R12" s="20">
        <f>IF(OR($I12="",$J12="",$K12=""),"",IF(5&gt;$J12,"",EDATE($K12,4)))</f>
        <v/>
      </c>
      <c r="S12" s="20">
        <f>IF(OR($I12="",$J12="",$K12=""),"",IF(6&gt;$J12,"",EDATE($K12,5)))</f>
        <v/>
      </c>
      <c r="T12" s="20">
        <f>IF(OR($I12="",$J12="",$K12=""),"",IF(7&gt;$J12,"",EDATE($K12,6)))</f>
        <v/>
      </c>
      <c r="U12" s="20">
        <f>IF(OR($I12="",$J12="",$K12=""),"",IF(8&gt;$J12,"",EDATE($K12,7)))</f>
        <v/>
      </c>
      <c r="V12" s="20">
        <f>IF(OR($I12="",$J12="",$K12=""),"",IF(9&gt;$J12,"",EDATE($K12,8)))</f>
        <v/>
      </c>
      <c r="W12" s="20">
        <f>IF(OR($I12="",$J12="",$K12=""),"",IF(10&gt;$J12,"",EDATE($K12,9)))</f>
        <v/>
      </c>
      <c r="X12" s="20">
        <f>IF(OR($I12="",$J12="",$K12=""),"",IF(11&gt;$J12,"",EDATE($K12,10)))</f>
        <v/>
      </c>
      <c r="Y12" s="20">
        <f>IF(OR($I12="",$J12="",$K12=""),"",IF(12&gt;$J12,"",EDATE($K12,11)))</f>
        <v/>
      </c>
    </row>
    <row r="13">
      <c r="B13" s="21" t="n"/>
      <c r="C13" s="21" t="n"/>
      <c r="D13" s="26" t="n"/>
      <c r="E13" s="23" t="n"/>
      <c r="F13" s="24">
        <f>IF(D13="","",IF(D13&lt;'Configuração'!$C$7,"Antes do início: não entra",IF(D13&gt;'Configuração'!$C$11,"Depois do fim do mês","OK")))</f>
        <v/>
      </c>
      <c r="H13" s="21" t="n"/>
      <c r="I13" s="23" t="n"/>
      <c r="J13" s="22" t="n"/>
      <c r="K13" s="26" t="n"/>
      <c r="L13" s="25">
        <f>IF(OR(I13="",J13=""),"",I13/J13)</f>
        <v/>
      </c>
      <c r="N13" s="20">
        <f>IF(OR($I13="",$J13="",$K13=""),"",IF(1&gt;$J13,"",EDATE($K13,0)))</f>
        <v/>
      </c>
      <c r="O13" s="20">
        <f>IF(OR($I13="",$J13="",$K13=""),"",IF(2&gt;$J13,"",EDATE($K13,1)))</f>
        <v/>
      </c>
      <c r="P13" s="20">
        <f>IF(OR($I13="",$J13="",$K13=""),"",IF(3&gt;$J13,"",EDATE($K13,2)))</f>
        <v/>
      </c>
      <c r="Q13" s="20">
        <f>IF(OR($I13="",$J13="",$K13=""),"",IF(4&gt;$J13,"",EDATE($K13,3)))</f>
        <v/>
      </c>
      <c r="R13" s="20">
        <f>IF(OR($I13="",$J13="",$K13=""),"",IF(5&gt;$J13,"",EDATE($K13,4)))</f>
        <v/>
      </c>
      <c r="S13" s="20">
        <f>IF(OR($I13="",$J13="",$K13=""),"",IF(6&gt;$J13,"",EDATE($K13,5)))</f>
        <v/>
      </c>
      <c r="T13" s="20">
        <f>IF(OR($I13="",$J13="",$K13=""),"",IF(7&gt;$J13,"",EDATE($K13,6)))</f>
        <v/>
      </c>
      <c r="U13" s="20">
        <f>IF(OR($I13="",$J13="",$K13=""),"",IF(8&gt;$J13,"",EDATE($K13,7)))</f>
        <v/>
      </c>
      <c r="V13" s="20">
        <f>IF(OR($I13="",$J13="",$K13=""),"",IF(9&gt;$J13,"",EDATE($K13,8)))</f>
        <v/>
      </c>
      <c r="W13" s="20">
        <f>IF(OR($I13="",$J13="",$K13=""),"",IF(10&gt;$J13,"",EDATE($K13,9)))</f>
        <v/>
      </c>
      <c r="X13" s="20">
        <f>IF(OR($I13="",$J13="",$K13=""),"",IF(11&gt;$J13,"",EDATE($K13,10)))</f>
        <v/>
      </c>
      <c r="Y13" s="20">
        <f>IF(OR($I13="",$J13="",$K13=""),"",IF(12&gt;$J13,"",EDATE($K13,11)))</f>
        <v/>
      </c>
    </row>
    <row r="14">
      <c r="B14" s="21" t="n"/>
      <c r="C14" s="21" t="n"/>
      <c r="D14" s="26" t="n"/>
      <c r="E14" s="23" t="n"/>
      <c r="F14" s="24">
        <f>IF(D14="","",IF(D14&lt;'Configuração'!$C$7,"Antes do início: não entra",IF(D14&gt;'Configuração'!$C$11,"Depois do fim do mês","OK")))</f>
        <v/>
      </c>
      <c r="H14" s="21" t="n"/>
      <c r="I14" s="23" t="n"/>
      <c r="J14" s="22" t="n"/>
      <c r="K14" s="26" t="n"/>
      <c r="L14" s="25">
        <f>IF(OR(I14="",J14=""),"",I14/J14)</f>
        <v/>
      </c>
      <c r="N14" s="20">
        <f>IF(OR($I14="",$J14="",$K14=""),"",IF(1&gt;$J14,"",EDATE($K14,0)))</f>
        <v/>
      </c>
      <c r="O14" s="20">
        <f>IF(OR($I14="",$J14="",$K14=""),"",IF(2&gt;$J14,"",EDATE($K14,1)))</f>
        <v/>
      </c>
      <c r="P14" s="20">
        <f>IF(OR($I14="",$J14="",$K14=""),"",IF(3&gt;$J14,"",EDATE($K14,2)))</f>
        <v/>
      </c>
      <c r="Q14" s="20">
        <f>IF(OR($I14="",$J14="",$K14=""),"",IF(4&gt;$J14,"",EDATE($K14,3)))</f>
        <v/>
      </c>
      <c r="R14" s="20">
        <f>IF(OR($I14="",$J14="",$K14=""),"",IF(5&gt;$J14,"",EDATE($K14,4)))</f>
        <v/>
      </c>
      <c r="S14" s="20">
        <f>IF(OR($I14="",$J14="",$K14=""),"",IF(6&gt;$J14,"",EDATE($K14,5)))</f>
        <v/>
      </c>
      <c r="T14" s="20">
        <f>IF(OR($I14="",$J14="",$K14=""),"",IF(7&gt;$J14,"",EDATE($K14,6)))</f>
        <v/>
      </c>
      <c r="U14" s="20">
        <f>IF(OR($I14="",$J14="",$K14=""),"",IF(8&gt;$J14,"",EDATE($K14,7)))</f>
        <v/>
      </c>
      <c r="V14" s="20">
        <f>IF(OR($I14="",$J14="",$K14=""),"",IF(9&gt;$J14,"",EDATE($K14,8)))</f>
        <v/>
      </c>
      <c r="W14" s="20">
        <f>IF(OR($I14="",$J14="",$K14=""),"",IF(10&gt;$J14,"",EDATE($K14,9)))</f>
        <v/>
      </c>
      <c r="X14" s="20">
        <f>IF(OR($I14="",$J14="",$K14=""),"",IF(11&gt;$J14,"",EDATE($K14,10)))</f>
        <v/>
      </c>
      <c r="Y14" s="20">
        <f>IF(OR($I14="",$J14="",$K14=""),"",IF(12&gt;$J14,"",EDATE($K14,11)))</f>
        <v/>
      </c>
    </row>
    <row r="15">
      <c r="B15" s="21" t="n"/>
      <c r="C15" s="21" t="n"/>
      <c r="D15" s="26" t="n"/>
      <c r="E15" s="23" t="n"/>
      <c r="F15" s="24">
        <f>IF(D15="","",IF(D15&lt;'Configuração'!$C$7,"Antes do início: não entra",IF(D15&gt;'Configuração'!$C$11,"Depois do fim do mês","OK")))</f>
        <v/>
      </c>
      <c r="H15" s="21" t="n"/>
      <c r="I15" s="23" t="n"/>
      <c r="J15" s="22" t="n"/>
      <c r="K15" s="26" t="n"/>
      <c r="L15" s="25">
        <f>IF(OR(I15="",J15=""),"",I15/J15)</f>
        <v/>
      </c>
      <c r="N15" s="20">
        <f>IF(OR($I15="",$J15="",$K15=""),"",IF(1&gt;$J15,"",EDATE($K15,0)))</f>
        <v/>
      </c>
      <c r="O15" s="20">
        <f>IF(OR($I15="",$J15="",$K15=""),"",IF(2&gt;$J15,"",EDATE($K15,1)))</f>
        <v/>
      </c>
      <c r="P15" s="20">
        <f>IF(OR($I15="",$J15="",$K15=""),"",IF(3&gt;$J15,"",EDATE($K15,2)))</f>
        <v/>
      </c>
      <c r="Q15" s="20">
        <f>IF(OR($I15="",$J15="",$K15=""),"",IF(4&gt;$J15,"",EDATE($K15,3)))</f>
        <v/>
      </c>
      <c r="R15" s="20">
        <f>IF(OR($I15="",$J15="",$K15=""),"",IF(5&gt;$J15,"",EDATE($K15,4)))</f>
        <v/>
      </c>
      <c r="S15" s="20">
        <f>IF(OR($I15="",$J15="",$K15=""),"",IF(6&gt;$J15,"",EDATE($K15,5)))</f>
        <v/>
      </c>
      <c r="T15" s="20">
        <f>IF(OR($I15="",$J15="",$K15=""),"",IF(7&gt;$J15,"",EDATE($K15,6)))</f>
        <v/>
      </c>
      <c r="U15" s="20">
        <f>IF(OR($I15="",$J15="",$K15=""),"",IF(8&gt;$J15,"",EDATE($K15,7)))</f>
        <v/>
      </c>
      <c r="V15" s="20">
        <f>IF(OR($I15="",$J15="",$K15=""),"",IF(9&gt;$J15,"",EDATE($K15,8)))</f>
        <v/>
      </c>
      <c r="W15" s="20">
        <f>IF(OR($I15="",$J15="",$K15=""),"",IF(10&gt;$J15,"",EDATE($K15,9)))</f>
        <v/>
      </c>
      <c r="X15" s="20">
        <f>IF(OR($I15="",$J15="",$K15=""),"",IF(11&gt;$J15,"",EDATE($K15,10)))</f>
        <v/>
      </c>
      <c r="Y15" s="20">
        <f>IF(OR($I15="",$J15="",$K15=""),"",IF(12&gt;$J15,"",EDATE($K15,11)))</f>
        <v/>
      </c>
    </row>
    <row r="16">
      <c r="B16" s="21" t="n"/>
      <c r="C16" s="21" t="n"/>
      <c r="D16" s="26" t="n"/>
      <c r="E16" s="23" t="n"/>
      <c r="F16" s="24">
        <f>IF(D16="","",IF(D16&lt;'Configuração'!$C$7,"Antes do início: não entra",IF(D16&gt;'Configuração'!$C$11,"Depois do fim do mês","OK")))</f>
        <v/>
      </c>
      <c r="H16" s="21" t="n"/>
      <c r="I16" s="23" t="n"/>
      <c r="J16" s="22" t="n"/>
      <c r="K16" s="26" t="n"/>
      <c r="L16" s="25">
        <f>IF(OR(I16="",J16=""),"",I16/J16)</f>
        <v/>
      </c>
      <c r="N16" s="20">
        <f>IF(OR($I16="",$J16="",$K16=""),"",IF(1&gt;$J16,"",EDATE($K16,0)))</f>
        <v/>
      </c>
      <c r="O16" s="20">
        <f>IF(OR($I16="",$J16="",$K16=""),"",IF(2&gt;$J16,"",EDATE($K16,1)))</f>
        <v/>
      </c>
      <c r="P16" s="20">
        <f>IF(OR($I16="",$J16="",$K16=""),"",IF(3&gt;$J16,"",EDATE($K16,2)))</f>
        <v/>
      </c>
      <c r="Q16" s="20">
        <f>IF(OR($I16="",$J16="",$K16=""),"",IF(4&gt;$J16,"",EDATE($K16,3)))</f>
        <v/>
      </c>
      <c r="R16" s="20">
        <f>IF(OR($I16="",$J16="",$K16=""),"",IF(5&gt;$J16,"",EDATE($K16,4)))</f>
        <v/>
      </c>
      <c r="S16" s="20">
        <f>IF(OR($I16="",$J16="",$K16=""),"",IF(6&gt;$J16,"",EDATE($K16,5)))</f>
        <v/>
      </c>
      <c r="T16" s="20">
        <f>IF(OR($I16="",$J16="",$K16=""),"",IF(7&gt;$J16,"",EDATE($K16,6)))</f>
        <v/>
      </c>
      <c r="U16" s="20">
        <f>IF(OR($I16="",$J16="",$K16=""),"",IF(8&gt;$J16,"",EDATE($K16,7)))</f>
        <v/>
      </c>
      <c r="V16" s="20">
        <f>IF(OR($I16="",$J16="",$K16=""),"",IF(9&gt;$J16,"",EDATE($K16,8)))</f>
        <v/>
      </c>
      <c r="W16" s="20">
        <f>IF(OR($I16="",$J16="",$K16=""),"",IF(10&gt;$J16,"",EDATE($K16,9)))</f>
        <v/>
      </c>
      <c r="X16" s="20">
        <f>IF(OR($I16="",$J16="",$K16=""),"",IF(11&gt;$J16,"",EDATE($K16,10)))</f>
        <v/>
      </c>
      <c r="Y16" s="20">
        <f>IF(OR($I16="",$J16="",$K16=""),"",IF(12&gt;$J16,"",EDATE($K16,11)))</f>
        <v/>
      </c>
    </row>
    <row r="17">
      <c r="B17" s="21" t="n"/>
      <c r="C17" s="21" t="n"/>
      <c r="D17" s="26" t="n"/>
      <c r="E17" s="23" t="n"/>
      <c r="F17" s="24">
        <f>IF(D17="","",IF(D17&lt;'Configuração'!$C$7,"Antes do início: não entra",IF(D17&gt;'Configuração'!$C$11,"Depois do fim do mês","OK")))</f>
        <v/>
      </c>
      <c r="H17" s="21" t="n"/>
      <c r="I17" s="23" t="n"/>
      <c r="J17" s="22" t="n"/>
      <c r="K17" s="26" t="n"/>
      <c r="L17" s="25">
        <f>IF(OR(I17="",J17=""),"",I17/J17)</f>
        <v/>
      </c>
      <c r="N17" s="20">
        <f>IF(OR($I17="",$J17="",$K17=""),"",IF(1&gt;$J17,"",EDATE($K17,0)))</f>
        <v/>
      </c>
      <c r="O17" s="20">
        <f>IF(OR($I17="",$J17="",$K17=""),"",IF(2&gt;$J17,"",EDATE($K17,1)))</f>
        <v/>
      </c>
      <c r="P17" s="20">
        <f>IF(OR($I17="",$J17="",$K17=""),"",IF(3&gt;$J17,"",EDATE($K17,2)))</f>
        <v/>
      </c>
      <c r="Q17" s="20">
        <f>IF(OR($I17="",$J17="",$K17=""),"",IF(4&gt;$J17,"",EDATE($K17,3)))</f>
        <v/>
      </c>
      <c r="R17" s="20">
        <f>IF(OR($I17="",$J17="",$K17=""),"",IF(5&gt;$J17,"",EDATE($K17,4)))</f>
        <v/>
      </c>
      <c r="S17" s="20">
        <f>IF(OR($I17="",$J17="",$K17=""),"",IF(6&gt;$J17,"",EDATE($K17,5)))</f>
        <v/>
      </c>
      <c r="T17" s="20">
        <f>IF(OR($I17="",$J17="",$K17=""),"",IF(7&gt;$J17,"",EDATE($K17,6)))</f>
        <v/>
      </c>
      <c r="U17" s="20">
        <f>IF(OR($I17="",$J17="",$K17=""),"",IF(8&gt;$J17,"",EDATE($K17,7)))</f>
        <v/>
      </c>
      <c r="V17" s="20">
        <f>IF(OR($I17="",$J17="",$K17=""),"",IF(9&gt;$J17,"",EDATE($K17,8)))</f>
        <v/>
      </c>
      <c r="W17" s="20">
        <f>IF(OR($I17="",$J17="",$K17=""),"",IF(10&gt;$J17,"",EDATE($K17,9)))</f>
        <v/>
      </c>
      <c r="X17" s="20">
        <f>IF(OR($I17="",$J17="",$K17=""),"",IF(11&gt;$J17,"",EDATE($K17,10)))</f>
        <v/>
      </c>
      <c r="Y17" s="20">
        <f>IF(OR($I17="",$J17="",$K17=""),"",IF(12&gt;$J17,"",EDATE($K17,11)))</f>
        <v/>
      </c>
    </row>
    <row r="18">
      <c r="B18" s="21" t="n"/>
      <c r="C18" s="21" t="n"/>
      <c r="D18" s="26" t="n"/>
      <c r="E18" s="23" t="n"/>
      <c r="F18" s="24">
        <f>IF(D18="","",IF(D18&lt;'Configuração'!$C$7,"Antes do início: não entra",IF(D18&gt;'Configuração'!$C$11,"Depois do fim do mês","OK")))</f>
        <v/>
      </c>
      <c r="H18" s="21" t="n"/>
      <c r="I18" s="23" t="n"/>
      <c r="J18" s="22" t="n"/>
      <c r="K18" s="26" t="n"/>
      <c r="L18" s="25">
        <f>IF(OR(I18="",J18=""),"",I18/J18)</f>
        <v/>
      </c>
      <c r="N18" s="20">
        <f>IF(OR($I18="",$J18="",$K18=""),"",IF(1&gt;$J18,"",EDATE($K18,0)))</f>
        <v/>
      </c>
      <c r="O18" s="20">
        <f>IF(OR($I18="",$J18="",$K18=""),"",IF(2&gt;$J18,"",EDATE($K18,1)))</f>
        <v/>
      </c>
      <c r="P18" s="20">
        <f>IF(OR($I18="",$J18="",$K18=""),"",IF(3&gt;$J18,"",EDATE($K18,2)))</f>
        <v/>
      </c>
      <c r="Q18" s="20">
        <f>IF(OR($I18="",$J18="",$K18=""),"",IF(4&gt;$J18,"",EDATE($K18,3)))</f>
        <v/>
      </c>
      <c r="R18" s="20">
        <f>IF(OR($I18="",$J18="",$K18=""),"",IF(5&gt;$J18,"",EDATE($K18,4)))</f>
        <v/>
      </c>
      <c r="S18" s="20">
        <f>IF(OR($I18="",$J18="",$K18=""),"",IF(6&gt;$J18,"",EDATE($K18,5)))</f>
        <v/>
      </c>
      <c r="T18" s="20">
        <f>IF(OR($I18="",$J18="",$K18=""),"",IF(7&gt;$J18,"",EDATE($K18,6)))</f>
        <v/>
      </c>
      <c r="U18" s="20">
        <f>IF(OR($I18="",$J18="",$K18=""),"",IF(8&gt;$J18,"",EDATE($K18,7)))</f>
        <v/>
      </c>
      <c r="V18" s="20">
        <f>IF(OR($I18="",$J18="",$K18=""),"",IF(9&gt;$J18,"",EDATE($K18,8)))</f>
        <v/>
      </c>
      <c r="W18" s="20">
        <f>IF(OR($I18="",$J18="",$K18=""),"",IF(10&gt;$J18,"",EDATE($K18,9)))</f>
        <v/>
      </c>
      <c r="X18" s="20">
        <f>IF(OR($I18="",$J18="",$K18=""),"",IF(11&gt;$J18,"",EDATE($K18,10)))</f>
        <v/>
      </c>
      <c r="Y18" s="20">
        <f>IF(OR($I18="",$J18="",$K18=""),"",IF(12&gt;$J18,"",EDATE($K18,11)))</f>
        <v/>
      </c>
    </row>
    <row r="19">
      <c r="B19" s="21" t="n"/>
      <c r="C19" s="21" t="n"/>
      <c r="D19" s="26" t="n"/>
      <c r="E19" s="23" t="n"/>
      <c r="F19" s="24">
        <f>IF(D19="","",IF(D19&lt;'Configuração'!$C$7,"Antes do início: não entra",IF(D19&gt;'Configuração'!$C$11,"Depois do fim do mês","OK")))</f>
        <v/>
      </c>
      <c r="H19" s="21" t="n"/>
      <c r="I19" s="23" t="n"/>
      <c r="J19" s="22" t="n"/>
      <c r="K19" s="26" t="n"/>
      <c r="L19" s="25">
        <f>IF(OR(I19="",J19=""),"",I19/J19)</f>
        <v/>
      </c>
      <c r="N19" s="20">
        <f>IF(OR($I19="",$J19="",$K19=""),"",IF(1&gt;$J19,"",EDATE($K19,0)))</f>
        <v/>
      </c>
      <c r="O19" s="20">
        <f>IF(OR($I19="",$J19="",$K19=""),"",IF(2&gt;$J19,"",EDATE($K19,1)))</f>
        <v/>
      </c>
      <c r="P19" s="20">
        <f>IF(OR($I19="",$J19="",$K19=""),"",IF(3&gt;$J19,"",EDATE($K19,2)))</f>
        <v/>
      </c>
      <c r="Q19" s="20">
        <f>IF(OR($I19="",$J19="",$K19=""),"",IF(4&gt;$J19,"",EDATE($K19,3)))</f>
        <v/>
      </c>
      <c r="R19" s="20">
        <f>IF(OR($I19="",$J19="",$K19=""),"",IF(5&gt;$J19,"",EDATE($K19,4)))</f>
        <v/>
      </c>
      <c r="S19" s="20">
        <f>IF(OR($I19="",$J19="",$K19=""),"",IF(6&gt;$J19,"",EDATE($K19,5)))</f>
        <v/>
      </c>
      <c r="T19" s="20">
        <f>IF(OR($I19="",$J19="",$K19=""),"",IF(7&gt;$J19,"",EDATE($K19,6)))</f>
        <v/>
      </c>
      <c r="U19" s="20">
        <f>IF(OR($I19="",$J19="",$K19=""),"",IF(8&gt;$J19,"",EDATE($K19,7)))</f>
        <v/>
      </c>
      <c r="V19" s="20">
        <f>IF(OR($I19="",$J19="",$K19=""),"",IF(9&gt;$J19,"",EDATE($K19,8)))</f>
        <v/>
      </c>
      <c r="W19" s="20">
        <f>IF(OR($I19="",$J19="",$K19=""),"",IF(10&gt;$J19,"",EDATE($K19,9)))</f>
        <v/>
      </c>
      <c r="X19" s="20">
        <f>IF(OR($I19="",$J19="",$K19=""),"",IF(11&gt;$J19,"",EDATE($K19,10)))</f>
        <v/>
      </c>
      <c r="Y19" s="20">
        <f>IF(OR($I19="",$J19="",$K19=""),"",IF(12&gt;$J19,"",EDATE($K19,11)))</f>
        <v/>
      </c>
    </row>
    <row r="20">
      <c r="B20" s="21" t="n"/>
      <c r="C20" s="21" t="n"/>
      <c r="D20" s="26" t="n"/>
      <c r="E20" s="23" t="n"/>
      <c r="F20" s="24">
        <f>IF(D20="","",IF(D20&lt;'Configuração'!$C$7,"Antes do início: não entra",IF(D20&gt;'Configuração'!$C$11,"Depois do fim do mês","OK")))</f>
        <v/>
      </c>
      <c r="H20" s="21" t="n"/>
      <c r="I20" s="23" t="n"/>
      <c r="J20" s="22" t="n"/>
      <c r="K20" s="26" t="n"/>
      <c r="L20" s="25">
        <f>IF(OR(I20="",J20=""),"",I20/J20)</f>
        <v/>
      </c>
      <c r="N20" s="20">
        <f>IF(OR($I20="",$J20="",$K20=""),"",IF(1&gt;$J20,"",EDATE($K20,0)))</f>
        <v/>
      </c>
      <c r="O20" s="20">
        <f>IF(OR($I20="",$J20="",$K20=""),"",IF(2&gt;$J20,"",EDATE($K20,1)))</f>
        <v/>
      </c>
      <c r="P20" s="20">
        <f>IF(OR($I20="",$J20="",$K20=""),"",IF(3&gt;$J20,"",EDATE($K20,2)))</f>
        <v/>
      </c>
      <c r="Q20" s="20">
        <f>IF(OR($I20="",$J20="",$K20=""),"",IF(4&gt;$J20,"",EDATE($K20,3)))</f>
        <v/>
      </c>
      <c r="R20" s="20">
        <f>IF(OR($I20="",$J20="",$K20=""),"",IF(5&gt;$J20,"",EDATE($K20,4)))</f>
        <v/>
      </c>
      <c r="S20" s="20">
        <f>IF(OR($I20="",$J20="",$K20=""),"",IF(6&gt;$J20,"",EDATE($K20,5)))</f>
        <v/>
      </c>
      <c r="T20" s="20">
        <f>IF(OR($I20="",$J20="",$K20=""),"",IF(7&gt;$J20,"",EDATE($K20,6)))</f>
        <v/>
      </c>
      <c r="U20" s="20">
        <f>IF(OR($I20="",$J20="",$K20=""),"",IF(8&gt;$J20,"",EDATE($K20,7)))</f>
        <v/>
      </c>
      <c r="V20" s="20">
        <f>IF(OR($I20="",$J20="",$K20=""),"",IF(9&gt;$J20,"",EDATE($K20,8)))</f>
        <v/>
      </c>
      <c r="W20" s="20">
        <f>IF(OR($I20="",$J20="",$K20=""),"",IF(10&gt;$J20,"",EDATE($K20,9)))</f>
        <v/>
      </c>
      <c r="X20" s="20">
        <f>IF(OR($I20="",$J20="",$K20=""),"",IF(11&gt;$J20,"",EDATE($K20,10)))</f>
        <v/>
      </c>
      <c r="Y20" s="20">
        <f>IF(OR($I20="",$J20="",$K20=""),"",IF(12&gt;$J20,"",EDATE($K20,11)))</f>
        <v/>
      </c>
    </row>
    <row r="21">
      <c r="B21" s="21" t="n"/>
      <c r="C21" s="21" t="n"/>
      <c r="D21" s="26" t="n"/>
      <c r="E21" s="23" t="n"/>
      <c r="F21" s="24">
        <f>IF(D21="","",IF(D21&lt;'Configuração'!$C$7,"Antes do início: não entra",IF(D21&gt;'Configuração'!$C$11,"Depois do fim do mês","OK")))</f>
        <v/>
      </c>
      <c r="H21" s="21" t="n"/>
      <c r="I21" s="23" t="n"/>
      <c r="J21" s="22" t="n"/>
      <c r="K21" s="26" t="n"/>
      <c r="L21" s="25">
        <f>IF(OR(I21="",J21=""),"",I21/J21)</f>
        <v/>
      </c>
      <c r="N21" s="20">
        <f>IF(OR($I21="",$J21="",$K21=""),"",IF(1&gt;$J21,"",EDATE($K21,0)))</f>
        <v/>
      </c>
      <c r="O21" s="20">
        <f>IF(OR($I21="",$J21="",$K21=""),"",IF(2&gt;$J21,"",EDATE($K21,1)))</f>
        <v/>
      </c>
      <c r="P21" s="20">
        <f>IF(OR($I21="",$J21="",$K21=""),"",IF(3&gt;$J21,"",EDATE($K21,2)))</f>
        <v/>
      </c>
      <c r="Q21" s="20">
        <f>IF(OR($I21="",$J21="",$K21=""),"",IF(4&gt;$J21,"",EDATE($K21,3)))</f>
        <v/>
      </c>
      <c r="R21" s="20">
        <f>IF(OR($I21="",$J21="",$K21=""),"",IF(5&gt;$J21,"",EDATE($K21,4)))</f>
        <v/>
      </c>
      <c r="S21" s="20">
        <f>IF(OR($I21="",$J21="",$K21=""),"",IF(6&gt;$J21,"",EDATE($K21,5)))</f>
        <v/>
      </c>
      <c r="T21" s="20">
        <f>IF(OR($I21="",$J21="",$K21=""),"",IF(7&gt;$J21,"",EDATE($K21,6)))</f>
        <v/>
      </c>
      <c r="U21" s="20">
        <f>IF(OR($I21="",$J21="",$K21=""),"",IF(8&gt;$J21,"",EDATE($K21,7)))</f>
        <v/>
      </c>
      <c r="V21" s="20">
        <f>IF(OR($I21="",$J21="",$K21=""),"",IF(9&gt;$J21,"",EDATE($K21,8)))</f>
        <v/>
      </c>
      <c r="W21" s="20">
        <f>IF(OR($I21="",$J21="",$K21=""),"",IF(10&gt;$J21,"",EDATE($K21,9)))</f>
        <v/>
      </c>
      <c r="X21" s="20">
        <f>IF(OR($I21="",$J21="",$K21=""),"",IF(11&gt;$J21,"",EDATE($K21,10)))</f>
        <v/>
      </c>
      <c r="Y21" s="20">
        <f>IF(OR($I21="",$J21="",$K21=""),"",IF(12&gt;$J21,"",EDATE($K21,11)))</f>
        <v/>
      </c>
    </row>
    <row r="22">
      <c r="B22" s="21" t="n"/>
      <c r="C22" s="21" t="n"/>
      <c r="D22" s="26" t="n"/>
      <c r="E22" s="23" t="n"/>
      <c r="F22" s="24">
        <f>IF(D22="","",IF(D22&lt;'Configuração'!$C$7,"Antes do início: não entra",IF(D22&gt;'Configuração'!$C$11,"Depois do fim do mês","OK")))</f>
        <v/>
      </c>
      <c r="H22" s="21" t="n"/>
      <c r="I22" s="23" t="n"/>
      <c r="J22" s="22" t="n"/>
      <c r="K22" s="26" t="n"/>
      <c r="L22" s="25">
        <f>IF(OR(I22="",J22=""),"",I22/J22)</f>
        <v/>
      </c>
      <c r="N22" s="20">
        <f>IF(OR($I22="",$J22="",$K22=""),"",IF(1&gt;$J22,"",EDATE($K22,0)))</f>
        <v/>
      </c>
      <c r="O22" s="20">
        <f>IF(OR($I22="",$J22="",$K22=""),"",IF(2&gt;$J22,"",EDATE($K22,1)))</f>
        <v/>
      </c>
      <c r="P22" s="20">
        <f>IF(OR($I22="",$J22="",$K22=""),"",IF(3&gt;$J22,"",EDATE($K22,2)))</f>
        <v/>
      </c>
      <c r="Q22" s="20">
        <f>IF(OR($I22="",$J22="",$K22=""),"",IF(4&gt;$J22,"",EDATE($K22,3)))</f>
        <v/>
      </c>
      <c r="R22" s="20">
        <f>IF(OR($I22="",$J22="",$K22=""),"",IF(5&gt;$J22,"",EDATE($K22,4)))</f>
        <v/>
      </c>
      <c r="S22" s="20">
        <f>IF(OR($I22="",$J22="",$K22=""),"",IF(6&gt;$J22,"",EDATE($K22,5)))</f>
        <v/>
      </c>
      <c r="T22" s="20">
        <f>IF(OR($I22="",$J22="",$K22=""),"",IF(7&gt;$J22,"",EDATE($K22,6)))</f>
        <v/>
      </c>
      <c r="U22" s="20">
        <f>IF(OR($I22="",$J22="",$K22=""),"",IF(8&gt;$J22,"",EDATE($K22,7)))</f>
        <v/>
      </c>
      <c r="V22" s="20">
        <f>IF(OR($I22="",$J22="",$K22=""),"",IF(9&gt;$J22,"",EDATE($K22,8)))</f>
        <v/>
      </c>
      <c r="W22" s="20">
        <f>IF(OR($I22="",$J22="",$K22=""),"",IF(10&gt;$J22,"",EDATE($K22,9)))</f>
        <v/>
      </c>
      <c r="X22" s="20">
        <f>IF(OR($I22="",$J22="",$K22=""),"",IF(11&gt;$J22,"",EDATE($K22,10)))</f>
        <v/>
      </c>
      <c r="Y22" s="20">
        <f>IF(OR($I22="",$J22="",$K22=""),"",IF(12&gt;$J22,"",EDATE($K22,11)))</f>
        <v/>
      </c>
    </row>
    <row r="23">
      <c r="B23" s="21" t="n"/>
      <c r="C23" s="21" t="n"/>
      <c r="D23" s="26" t="n"/>
      <c r="E23" s="23" t="n"/>
      <c r="F23" s="24">
        <f>IF(D23="","",IF(D23&lt;'Configuração'!$C$7,"Antes do início: não entra",IF(D23&gt;'Configuração'!$C$11,"Depois do fim do mês","OK")))</f>
        <v/>
      </c>
      <c r="H23" s="21" t="n"/>
      <c r="I23" s="23" t="n"/>
      <c r="J23" s="22" t="n"/>
      <c r="K23" s="26" t="n"/>
      <c r="L23" s="25">
        <f>IF(OR(I23="",J23=""),"",I23/J23)</f>
        <v/>
      </c>
      <c r="N23" s="20">
        <f>IF(OR($I23="",$J23="",$K23=""),"",IF(1&gt;$J23,"",EDATE($K23,0)))</f>
        <v/>
      </c>
      <c r="O23" s="20">
        <f>IF(OR($I23="",$J23="",$K23=""),"",IF(2&gt;$J23,"",EDATE($K23,1)))</f>
        <v/>
      </c>
      <c r="P23" s="20">
        <f>IF(OR($I23="",$J23="",$K23=""),"",IF(3&gt;$J23,"",EDATE($K23,2)))</f>
        <v/>
      </c>
      <c r="Q23" s="20">
        <f>IF(OR($I23="",$J23="",$K23=""),"",IF(4&gt;$J23,"",EDATE($K23,3)))</f>
        <v/>
      </c>
      <c r="R23" s="20">
        <f>IF(OR($I23="",$J23="",$K23=""),"",IF(5&gt;$J23,"",EDATE($K23,4)))</f>
        <v/>
      </c>
      <c r="S23" s="20">
        <f>IF(OR($I23="",$J23="",$K23=""),"",IF(6&gt;$J23,"",EDATE($K23,5)))</f>
        <v/>
      </c>
      <c r="T23" s="20">
        <f>IF(OR($I23="",$J23="",$K23=""),"",IF(7&gt;$J23,"",EDATE($K23,6)))</f>
        <v/>
      </c>
      <c r="U23" s="20">
        <f>IF(OR($I23="",$J23="",$K23=""),"",IF(8&gt;$J23,"",EDATE($K23,7)))</f>
        <v/>
      </c>
      <c r="V23" s="20">
        <f>IF(OR($I23="",$J23="",$K23=""),"",IF(9&gt;$J23,"",EDATE($K23,8)))</f>
        <v/>
      </c>
      <c r="W23" s="20">
        <f>IF(OR($I23="",$J23="",$K23=""),"",IF(10&gt;$J23,"",EDATE($K23,9)))</f>
        <v/>
      </c>
      <c r="X23" s="20">
        <f>IF(OR($I23="",$J23="",$K23=""),"",IF(11&gt;$J23,"",EDATE($K23,10)))</f>
        <v/>
      </c>
      <c r="Y23" s="20">
        <f>IF(OR($I23="",$J23="",$K23=""),"",IF(12&gt;$J23,"",EDATE($K23,11)))</f>
        <v/>
      </c>
    </row>
    <row r="24">
      <c r="B24" s="21" t="n"/>
      <c r="C24" s="21" t="n"/>
      <c r="D24" s="26" t="n"/>
      <c r="E24" s="23" t="n"/>
      <c r="F24" s="24">
        <f>IF(D24="","",IF(D24&lt;'Configuração'!$C$7,"Antes do início: não entra",IF(D24&gt;'Configuração'!$C$11,"Depois do fim do mês","OK")))</f>
        <v/>
      </c>
      <c r="H24" s="21" t="n"/>
      <c r="I24" s="23" t="n"/>
      <c r="J24" s="22" t="n"/>
      <c r="K24" s="26" t="n"/>
      <c r="L24" s="25">
        <f>IF(OR(I24="",J24=""),"",I24/J24)</f>
        <v/>
      </c>
      <c r="N24" s="20">
        <f>IF(OR($I24="",$J24="",$K24=""),"",IF(1&gt;$J24,"",EDATE($K24,0)))</f>
        <v/>
      </c>
      <c r="O24" s="20">
        <f>IF(OR($I24="",$J24="",$K24=""),"",IF(2&gt;$J24,"",EDATE($K24,1)))</f>
        <v/>
      </c>
      <c r="P24" s="20">
        <f>IF(OR($I24="",$J24="",$K24=""),"",IF(3&gt;$J24,"",EDATE($K24,2)))</f>
        <v/>
      </c>
      <c r="Q24" s="20">
        <f>IF(OR($I24="",$J24="",$K24=""),"",IF(4&gt;$J24,"",EDATE($K24,3)))</f>
        <v/>
      </c>
      <c r="R24" s="20">
        <f>IF(OR($I24="",$J24="",$K24=""),"",IF(5&gt;$J24,"",EDATE($K24,4)))</f>
        <v/>
      </c>
      <c r="S24" s="20">
        <f>IF(OR($I24="",$J24="",$K24=""),"",IF(6&gt;$J24,"",EDATE($K24,5)))</f>
        <v/>
      </c>
      <c r="T24" s="20">
        <f>IF(OR($I24="",$J24="",$K24=""),"",IF(7&gt;$J24,"",EDATE($K24,6)))</f>
        <v/>
      </c>
      <c r="U24" s="20">
        <f>IF(OR($I24="",$J24="",$K24=""),"",IF(8&gt;$J24,"",EDATE($K24,7)))</f>
        <v/>
      </c>
      <c r="V24" s="20">
        <f>IF(OR($I24="",$J24="",$K24=""),"",IF(9&gt;$J24,"",EDATE($K24,8)))</f>
        <v/>
      </c>
      <c r="W24" s="20">
        <f>IF(OR($I24="",$J24="",$K24=""),"",IF(10&gt;$J24,"",EDATE($K24,9)))</f>
        <v/>
      </c>
      <c r="X24" s="20">
        <f>IF(OR($I24="",$J24="",$K24=""),"",IF(11&gt;$J24,"",EDATE($K24,10)))</f>
        <v/>
      </c>
      <c r="Y24" s="20">
        <f>IF(OR($I24="",$J24="",$K24=""),"",IF(12&gt;$J24,"",EDATE($K24,11)))</f>
        <v/>
      </c>
    </row>
    <row r="25">
      <c r="B25" s="21" t="n"/>
      <c r="C25" s="21" t="n"/>
      <c r="D25" s="26" t="n"/>
      <c r="E25" s="23" t="n"/>
      <c r="F25" s="24">
        <f>IF(D25="","",IF(D25&lt;'Configuração'!$C$7,"Antes do início: não entra",IF(D25&gt;'Configuração'!$C$11,"Depois do fim do mês","OK")))</f>
        <v/>
      </c>
      <c r="H25" s="21" t="n"/>
      <c r="I25" s="23" t="n"/>
      <c r="J25" s="22" t="n"/>
      <c r="K25" s="26" t="n"/>
      <c r="L25" s="25">
        <f>IF(OR(I25="",J25=""),"",I25/J25)</f>
        <v/>
      </c>
      <c r="N25" s="20">
        <f>IF(OR($I25="",$J25="",$K25=""),"",IF(1&gt;$J25,"",EDATE($K25,0)))</f>
        <v/>
      </c>
      <c r="O25" s="20">
        <f>IF(OR($I25="",$J25="",$K25=""),"",IF(2&gt;$J25,"",EDATE($K25,1)))</f>
        <v/>
      </c>
      <c r="P25" s="20">
        <f>IF(OR($I25="",$J25="",$K25=""),"",IF(3&gt;$J25,"",EDATE($K25,2)))</f>
        <v/>
      </c>
      <c r="Q25" s="20">
        <f>IF(OR($I25="",$J25="",$K25=""),"",IF(4&gt;$J25,"",EDATE($K25,3)))</f>
        <v/>
      </c>
      <c r="R25" s="20">
        <f>IF(OR($I25="",$J25="",$K25=""),"",IF(5&gt;$J25,"",EDATE($K25,4)))</f>
        <v/>
      </c>
      <c r="S25" s="20">
        <f>IF(OR($I25="",$J25="",$K25=""),"",IF(6&gt;$J25,"",EDATE($K25,5)))</f>
        <v/>
      </c>
      <c r="T25" s="20">
        <f>IF(OR($I25="",$J25="",$K25=""),"",IF(7&gt;$J25,"",EDATE($K25,6)))</f>
        <v/>
      </c>
      <c r="U25" s="20">
        <f>IF(OR($I25="",$J25="",$K25=""),"",IF(8&gt;$J25,"",EDATE($K25,7)))</f>
        <v/>
      </c>
      <c r="V25" s="20">
        <f>IF(OR($I25="",$J25="",$K25=""),"",IF(9&gt;$J25,"",EDATE($K25,8)))</f>
        <v/>
      </c>
      <c r="W25" s="20">
        <f>IF(OR($I25="",$J25="",$K25=""),"",IF(10&gt;$J25,"",EDATE($K25,9)))</f>
        <v/>
      </c>
      <c r="X25" s="20">
        <f>IF(OR($I25="",$J25="",$K25=""),"",IF(11&gt;$J25,"",EDATE($K25,10)))</f>
        <v/>
      </c>
      <c r="Y25" s="20">
        <f>IF(OR($I25="",$J25="",$K25=""),"",IF(12&gt;$J25,"",EDATE($K25,11)))</f>
        <v/>
      </c>
    </row>
    <row r="26">
      <c r="B26" s="21" t="n"/>
      <c r="C26" s="21" t="n"/>
      <c r="D26" s="26" t="n"/>
      <c r="E26" s="23" t="n"/>
      <c r="F26" s="24">
        <f>IF(D26="","",IF(D26&lt;'Configuração'!$C$7,"Antes do início: não entra",IF(D26&gt;'Configuração'!$C$11,"Depois do fim do mês","OK")))</f>
        <v/>
      </c>
      <c r="H26" s="21" t="n"/>
      <c r="I26" s="23" t="n"/>
      <c r="J26" s="22" t="n"/>
      <c r="K26" s="26" t="n"/>
      <c r="L26" s="25">
        <f>IF(OR(I26="",J26=""),"",I26/J26)</f>
        <v/>
      </c>
      <c r="N26" s="20">
        <f>IF(OR($I26="",$J26="",$K26=""),"",IF(1&gt;$J26,"",EDATE($K26,0)))</f>
        <v/>
      </c>
      <c r="O26" s="20">
        <f>IF(OR($I26="",$J26="",$K26=""),"",IF(2&gt;$J26,"",EDATE($K26,1)))</f>
        <v/>
      </c>
      <c r="P26" s="20">
        <f>IF(OR($I26="",$J26="",$K26=""),"",IF(3&gt;$J26,"",EDATE($K26,2)))</f>
        <v/>
      </c>
      <c r="Q26" s="20">
        <f>IF(OR($I26="",$J26="",$K26=""),"",IF(4&gt;$J26,"",EDATE($K26,3)))</f>
        <v/>
      </c>
      <c r="R26" s="20">
        <f>IF(OR($I26="",$J26="",$K26=""),"",IF(5&gt;$J26,"",EDATE($K26,4)))</f>
        <v/>
      </c>
      <c r="S26" s="20">
        <f>IF(OR($I26="",$J26="",$K26=""),"",IF(6&gt;$J26,"",EDATE($K26,5)))</f>
        <v/>
      </c>
      <c r="T26" s="20">
        <f>IF(OR($I26="",$J26="",$K26=""),"",IF(7&gt;$J26,"",EDATE($K26,6)))</f>
        <v/>
      </c>
      <c r="U26" s="20">
        <f>IF(OR($I26="",$J26="",$K26=""),"",IF(8&gt;$J26,"",EDATE($K26,7)))</f>
        <v/>
      </c>
      <c r="V26" s="20">
        <f>IF(OR($I26="",$J26="",$K26=""),"",IF(9&gt;$J26,"",EDATE($K26,8)))</f>
        <v/>
      </c>
      <c r="W26" s="20">
        <f>IF(OR($I26="",$J26="",$K26=""),"",IF(10&gt;$J26,"",EDATE($K26,9)))</f>
        <v/>
      </c>
      <c r="X26" s="20">
        <f>IF(OR($I26="",$J26="",$K26=""),"",IF(11&gt;$J26,"",EDATE($K26,10)))</f>
        <v/>
      </c>
      <c r="Y26" s="20">
        <f>IF(OR($I26="",$J26="",$K26=""),"",IF(12&gt;$J26,"",EDATE($K26,11)))</f>
        <v/>
      </c>
    </row>
    <row r="27">
      <c r="B27" s="21" t="n"/>
      <c r="C27" s="21" t="n"/>
      <c r="D27" s="26" t="n"/>
      <c r="E27" s="23" t="n"/>
      <c r="F27" s="24">
        <f>IF(D27="","",IF(D27&lt;'Configuração'!$C$7,"Antes do início: não entra",IF(D27&gt;'Configuração'!$C$11,"Depois do fim do mês","OK")))</f>
        <v/>
      </c>
      <c r="H27" s="21" t="n"/>
      <c r="I27" s="23" t="n"/>
      <c r="J27" s="22" t="n"/>
      <c r="K27" s="26" t="n"/>
      <c r="L27" s="25">
        <f>IF(OR(I27="",J27=""),"",I27/J27)</f>
        <v/>
      </c>
      <c r="N27" s="20">
        <f>IF(OR($I27="",$J27="",$K27=""),"",IF(1&gt;$J27,"",EDATE($K27,0)))</f>
        <v/>
      </c>
      <c r="O27" s="20">
        <f>IF(OR($I27="",$J27="",$K27=""),"",IF(2&gt;$J27,"",EDATE($K27,1)))</f>
        <v/>
      </c>
      <c r="P27" s="20">
        <f>IF(OR($I27="",$J27="",$K27=""),"",IF(3&gt;$J27,"",EDATE($K27,2)))</f>
        <v/>
      </c>
      <c r="Q27" s="20">
        <f>IF(OR($I27="",$J27="",$K27=""),"",IF(4&gt;$J27,"",EDATE($K27,3)))</f>
        <v/>
      </c>
      <c r="R27" s="20">
        <f>IF(OR($I27="",$J27="",$K27=""),"",IF(5&gt;$J27,"",EDATE($K27,4)))</f>
        <v/>
      </c>
      <c r="S27" s="20">
        <f>IF(OR($I27="",$J27="",$K27=""),"",IF(6&gt;$J27,"",EDATE($K27,5)))</f>
        <v/>
      </c>
      <c r="T27" s="20">
        <f>IF(OR($I27="",$J27="",$K27=""),"",IF(7&gt;$J27,"",EDATE($K27,6)))</f>
        <v/>
      </c>
      <c r="U27" s="20">
        <f>IF(OR($I27="",$J27="",$K27=""),"",IF(8&gt;$J27,"",EDATE($K27,7)))</f>
        <v/>
      </c>
      <c r="V27" s="20">
        <f>IF(OR($I27="",$J27="",$K27=""),"",IF(9&gt;$J27,"",EDATE($K27,8)))</f>
        <v/>
      </c>
      <c r="W27" s="20">
        <f>IF(OR($I27="",$J27="",$K27=""),"",IF(10&gt;$J27,"",EDATE($K27,9)))</f>
        <v/>
      </c>
      <c r="X27" s="20">
        <f>IF(OR($I27="",$J27="",$K27=""),"",IF(11&gt;$J27,"",EDATE($K27,10)))</f>
        <v/>
      </c>
      <c r="Y27" s="20">
        <f>IF(OR($I27="",$J27="",$K27=""),"",IF(12&gt;$J27,"",EDATE($K27,11)))</f>
        <v/>
      </c>
    </row>
    <row r="28">
      <c r="B28" s="21" t="n"/>
      <c r="C28" s="21" t="n"/>
      <c r="D28" s="26" t="n"/>
      <c r="E28" s="23" t="n"/>
      <c r="F28" s="24">
        <f>IF(D28="","",IF(D28&lt;'Configuração'!$C$7,"Antes do início: não entra",IF(D28&gt;'Configuração'!$C$11,"Depois do fim do mês","OK")))</f>
        <v/>
      </c>
      <c r="H28" s="21" t="n"/>
      <c r="I28" s="23" t="n"/>
      <c r="J28" s="22" t="n"/>
      <c r="K28" s="26" t="n"/>
      <c r="L28" s="25">
        <f>IF(OR(I28="",J28=""),"",I28/J28)</f>
        <v/>
      </c>
      <c r="N28" s="20">
        <f>IF(OR($I28="",$J28="",$K28=""),"",IF(1&gt;$J28,"",EDATE($K28,0)))</f>
        <v/>
      </c>
      <c r="O28" s="20">
        <f>IF(OR($I28="",$J28="",$K28=""),"",IF(2&gt;$J28,"",EDATE($K28,1)))</f>
        <v/>
      </c>
      <c r="P28" s="20">
        <f>IF(OR($I28="",$J28="",$K28=""),"",IF(3&gt;$J28,"",EDATE($K28,2)))</f>
        <v/>
      </c>
      <c r="Q28" s="20">
        <f>IF(OR($I28="",$J28="",$K28=""),"",IF(4&gt;$J28,"",EDATE($K28,3)))</f>
        <v/>
      </c>
      <c r="R28" s="20">
        <f>IF(OR($I28="",$J28="",$K28=""),"",IF(5&gt;$J28,"",EDATE($K28,4)))</f>
        <v/>
      </c>
      <c r="S28" s="20">
        <f>IF(OR($I28="",$J28="",$K28=""),"",IF(6&gt;$J28,"",EDATE($K28,5)))</f>
        <v/>
      </c>
      <c r="T28" s="20">
        <f>IF(OR($I28="",$J28="",$K28=""),"",IF(7&gt;$J28,"",EDATE($K28,6)))</f>
        <v/>
      </c>
      <c r="U28" s="20">
        <f>IF(OR($I28="",$J28="",$K28=""),"",IF(8&gt;$J28,"",EDATE($K28,7)))</f>
        <v/>
      </c>
      <c r="V28" s="20">
        <f>IF(OR($I28="",$J28="",$K28=""),"",IF(9&gt;$J28,"",EDATE($K28,8)))</f>
        <v/>
      </c>
      <c r="W28" s="20">
        <f>IF(OR($I28="",$J28="",$K28=""),"",IF(10&gt;$J28,"",EDATE($K28,9)))</f>
        <v/>
      </c>
      <c r="X28" s="20">
        <f>IF(OR($I28="",$J28="",$K28=""),"",IF(11&gt;$J28,"",EDATE($K28,10)))</f>
        <v/>
      </c>
      <c r="Y28" s="20">
        <f>IF(OR($I28="",$J28="",$K28=""),"",IF(12&gt;$J28,"",EDATE($K28,11)))</f>
        <v/>
      </c>
    </row>
    <row r="29">
      <c r="B29" s="21" t="n"/>
      <c r="C29" s="21" t="n"/>
      <c r="D29" s="26" t="n"/>
      <c r="E29" s="23" t="n"/>
      <c r="F29" s="24">
        <f>IF(D29="","",IF(D29&lt;'Configuração'!$C$7,"Antes do início: não entra",IF(D29&gt;'Configuração'!$C$11,"Depois do fim do mês","OK")))</f>
        <v/>
      </c>
      <c r="H29" s="21" t="n"/>
      <c r="I29" s="23" t="n"/>
      <c r="J29" s="22" t="n"/>
      <c r="K29" s="26" t="n"/>
      <c r="L29" s="25">
        <f>IF(OR(I29="",J29=""),"",I29/J29)</f>
        <v/>
      </c>
      <c r="N29" s="20">
        <f>IF(OR($I29="",$J29="",$K29=""),"",IF(1&gt;$J29,"",EDATE($K29,0)))</f>
        <v/>
      </c>
      <c r="O29" s="20">
        <f>IF(OR($I29="",$J29="",$K29=""),"",IF(2&gt;$J29,"",EDATE($K29,1)))</f>
        <v/>
      </c>
      <c r="P29" s="20">
        <f>IF(OR($I29="",$J29="",$K29=""),"",IF(3&gt;$J29,"",EDATE($K29,2)))</f>
        <v/>
      </c>
      <c r="Q29" s="20">
        <f>IF(OR($I29="",$J29="",$K29=""),"",IF(4&gt;$J29,"",EDATE($K29,3)))</f>
        <v/>
      </c>
      <c r="R29" s="20">
        <f>IF(OR($I29="",$J29="",$K29=""),"",IF(5&gt;$J29,"",EDATE($K29,4)))</f>
        <v/>
      </c>
      <c r="S29" s="20">
        <f>IF(OR($I29="",$J29="",$K29=""),"",IF(6&gt;$J29,"",EDATE($K29,5)))</f>
        <v/>
      </c>
      <c r="T29" s="20">
        <f>IF(OR($I29="",$J29="",$K29=""),"",IF(7&gt;$J29,"",EDATE($K29,6)))</f>
        <v/>
      </c>
      <c r="U29" s="20">
        <f>IF(OR($I29="",$J29="",$K29=""),"",IF(8&gt;$J29,"",EDATE($K29,7)))</f>
        <v/>
      </c>
      <c r="V29" s="20">
        <f>IF(OR($I29="",$J29="",$K29=""),"",IF(9&gt;$J29,"",EDATE($K29,8)))</f>
        <v/>
      </c>
      <c r="W29" s="20">
        <f>IF(OR($I29="",$J29="",$K29=""),"",IF(10&gt;$J29,"",EDATE($K29,9)))</f>
        <v/>
      </c>
      <c r="X29" s="20">
        <f>IF(OR($I29="",$J29="",$K29=""),"",IF(11&gt;$J29,"",EDATE($K29,10)))</f>
        <v/>
      </c>
      <c r="Y29" s="20">
        <f>IF(OR($I29="",$J29="",$K29=""),"",IF(12&gt;$J29,"",EDATE($K29,11)))</f>
        <v/>
      </c>
    </row>
    <row r="30">
      <c r="B30" s="21" t="n"/>
      <c r="C30" s="21" t="n"/>
      <c r="D30" s="26" t="n"/>
      <c r="E30" s="23" t="n"/>
      <c r="F30" s="24">
        <f>IF(D30="","",IF(D30&lt;'Configuração'!$C$7,"Antes do início: não entra",IF(D30&gt;'Configuração'!$C$11,"Depois do fim do mês","OK")))</f>
        <v/>
      </c>
      <c r="H30" s="21" t="n"/>
      <c r="I30" s="23" t="n"/>
      <c r="J30" s="22" t="n"/>
      <c r="K30" s="26" t="n"/>
      <c r="L30" s="25">
        <f>IF(OR(I30="",J30=""),"",I30/J30)</f>
        <v/>
      </c>
      <c r="N30" s="20">
        <f>IF(OR($I30="",$J30="",$K30=""),"",IF(1&gt;$J30,"",EDATE($K30,0)))</f>
        <v/>
      </c>
      <c r="O30" s="20">
        <f>IF(OR($I30="",$J30="",$K30=""),"",IF(2&gt;$J30,"",EDATE($K30,1)))</f>
        <v/>
      </c>
      <c r="P30" s="20">
        <f>IF(OR($I30="",$J30="",$K30=""),"",IF(3&gt;$J30,"",EDATE($K30,2)))</f>
        <v/>
      </c>
      <c r="Q30" s="20">
        <f>IF(OR($I30="",$J30="",$K30=""),"",IF(4&gt;$J30,"",EDATE($K30,3)))</f>
        <v/>
      </c>
      <c r="R30" s="20">
        <f>IF(OR($I30="",$J30="",$K30=""),"",IF(5&gt;$J30,"",EDATE($K30,4)))</f>
        <v/>
      </c>
      <c r="S30" s="20">
        <f>IF(OR($I30="",$J30="",$K30=""),"",IF(6&gt;$J30,"",EDATE($K30,5)))</f>
        <v/>
      </c>
      <c r="T30" s="20">
        <f>IF(OR($I30="",$J30="",$K30=""),"",IF(7&gt;$J30,"",EDATE($K30,6)))</f>
        <v/>
      </c>
      <c r="U30" s="20">
        <f>IF(OR($I30="",$J30="",$K30=""),"",IF(8&gt;$J30,"",EDATE($K30,7)))</f>
        <v/>
      </c>
      <c r="V30" s="20">
        <f>IF(OR($I30="",$J30="",$K30=""),"",IF(9&gt;$J30,"",EDATE($K30,8)))</f>
        <v/>
      </c>
      <c r="W30" s="20">
        <f>IF(OR($I30="",$J30="",$K30=""),"",IF(10&gt;$J30,"",EDATE($K30,9)))</f>
        <v/>
      </c>
      <c r="X30" s="20">
        <f>IF(OR($I30="",$J30="",$K30=""),"",IF(11&gt;$J30,"",EDATE($K30,10)))</f>
        <v/>
      </c>
      <c r="Y30" s="20">
        <f>IF(OR($I30="",$J30="",$K30=""),"",IF(12&gt;$J30,"",EDATE($K30,11)))</f>
        <v/>
      </c>
    </row>
    <row r="31">
      <c r="B31" s="21" t="n"/>
      <c r="C31" s="21" t="n"/>
      <c r="D31" s="26" t="n"/>
      <c r="E31" s="23" t="n"/>
      <c r="F31" s="24">
        <f>IF(D31="","",IF(D31&lt;'Configuração'!$C$7,"Antes do início: não entra",IF(D31&gt;'Configuração'!$C$11,"Depois do fim do mês","OK")))</f>
        <v/>
      </c>
      <c r="H31" s="21" t="n"/>
      <c r="I31" s="23" t="n"/>
      <c r="J31" s="22" t="n"/>
      <c r="K31" s="26" t="n"/>
      <c r="L31" s="25">
        <f>IF(OR(I31="",J31=""),"",I31/J31)</f>
        <v/>
      </c>
      <c r="N31" s="20">
        <f>IF(OR($I31="",$J31="",$K31=""),"",IF(1&gt;$J31,"",EDATE($K31,0)))</f>
        <v/>
      </c>
      <c r="O31" s="20">
        <f>IF(OR($I31="",$J31="",$K31=""),"",IF(2&gt;$J31,"",EDATE($K31,1)))</f>
        <v/>
      </c>
      <c r="P31" s="20">
        <f>IF(OR($I31="",$J31="",$K31=""),"",IF(3&gt;$J31,"",EDATE($K31,2)))</f>
        <v/>
      </c>
      <c r="Q31" s="20">
        <f>IF(OR($I31="",$J31="",$K31=""),"",IF(4&gt;$J31,"",EDATE($K31,3)))</f>
        <v/>
      </c>
      <c r="R31" s="20">
        <f>IF(OR($I31="",$J31="",$K31=""),"",IF(5&gt;$J31,"",EDATE($K31,4)))</f>
        <v/>
      </c>
      <c r="S31" s="20">
        <f>IF(OR($I31="",$J31="",$K31=""),"",IF(6&gt;$J31,"",EDATE($K31,5)))</f>
        <v/>
      </c>
      <c r="T31" s="20">
        <f>IF(OR($I31="",$J31="",$K31=""),"",IF(7&gt;$J31,"",EDATE($K31,6)))</f>
        <v/>
      </c>
      <c r="U31" s="20">
        <f>IF(OR($I31="",$J31="",$K31=""),"",IF(8&gt;$J31,"",EDATE($K31,7)))</f>
        <v/>
      </c>
      <c r="V31" s="20">
        <f>IF(OR($I31="",$J31="",$K31=""),"",IF(9&gt;$J31,"",EDATE($K31,8)))</f>
        <v/>
      </c>
      <c r="W31" s="20">
        <f>IF(OR($I31="",$J31="",$K31=""),"",IF(10&gt;$J31,"",EDATE($K31,9)))</f>
        <v/>
      </c>
      <c r="X31" s="20">
        <f>IF(OR($I31="",$J31="",$K31=""),"",IF(11&gt;$J31,"",EDATE($K31,10)))</f>
        <v/>
      </c>
      <c r="Y31" s="20">
        <f>IF(OR($I31="",$J31="",$K31=""),"",IF(12&gt;$J31,"",EDATE($K31,11)))</f>
        <v/>
      </c>
    </row>
    <row r="32">
      <c r="B32" s="21" t="n"/>
      <c r="C32" s="21" t="n"/>
      <c r="D32" s="26" t="n"/>
      <c r="E32" s="23" t="n"/>
      <c r="F32" s="24">
        <f>IF(D32="","",IF(D32&lt;'Configuração'!$C$7,"Antes do início: não entra",IF(D32&gt;'Configuração'!$C$11,"Depois do fim do mês","OK")))</f>
        <v/>
      </c>
      <c r="H32" s="21" t="n"/>
      <c r="I32" s="23" t="n"/>
      <c r="J32" s="22" t="n"/>
      <c r="K32" s="26" t="n"/>
      <c r="L32" s="25">
        <f>IF(OR(I32="",J32=""),"",I32/J32)</f>
        <v/>
      </c>
      <c r="N32" s="20">
        <f>IF(OR($I32="",$J32="",$K32=""),"",IF(1&gt;$J32,"",EDATE($K32,0)))</f>
        <v/>
      </c>
      <c r="O32" s="20">
        <f>IF(OR($I32="",$J32="",$K32=""),"",IF(2&gt;$J32,"",EDATE($K32,1)))</f>
        <v/>
      </c>
      <c r="P32" s="20">
        <f>IF(OR($I32="",$J32="",$K32=""),"",IF(3&gt;$J32,"",EDATE($K32,2)))</f>
        <v/>
      </c>
      <c r="Q32" s="20">
        <f>IF(OR($I32="",$J32="",$K32=""),"",IF(4&gt;$J32,"",EDATE($K32,3)))</f>
        <v/>
      </c>
      <c r="R32" s="20">
        <f>IF(OR($I32="",$J32="",$K32=""),"",IF(5&gt;$J32,"",EDATE($K32,4)))</f>
        <v/>
      </c>
      <c r="S32" s="20">
        <f>IF(OR($I32="",$J32="",$K32=""),"",IF(6&gt;$J32,"",EDATE($K32,5)))</f>
        <v/>
      </c>
      <c r="T32" s="20">
        <f>IF(OR($I32="",$J32="",$K32=""),"",IF(7&gt;$J32,"",EDATE($K32,6)))</f>
        <v/>
      </c>
      <c r="U32" s="20">
        <f>IF(OR($I32="",$J32="",$K32=""),"",IF(8&gt;$J32,"",EDATE($K32,7)))</f>
        <v/>
      </c>
      <c r="V32" s="20">
        <f>IF(OR($I32="",$J32="",$K32=""),"",IF(9&gt;$J32,"",EDATE($K32,8)))</f>
        <v/>
      </c>
      <c r="W32" s="20">
        <f>IF(OR($I32="",$J32="",$K32=""),"",IF(10&gt;$J32,"",EDATE($K32,9)))</f>
        <v/>
      </c>
      <c r="X32" s="20">
        <f>IF(OR($I32="",$J32="",$K32=""),"",IF(11&gt;$J32,"",EDATE($K32,10)))</f>
        <v/>
      </c>
      <c r="Y32" s="20">
        <f>IF(OR($I32="",$J32="",$K32=""),"",IF(12&gt;$J32,"",EDATE($K32,11)))</f>
        <v/>
      </c>
    </row>
    <row r="33">
      <c r="B33" s="21" t="n"/>
      <c r="C33" s="21" t="n"/>
      <c r="D33" s="26" t="n"/>
      <c r="E33" s="23" t="n"/>
      <c r="F33" s="24">
        <f>IF(D33="","",IF(D33&lt;'Configuração'!$C$7,"Antes do início: não entra",IF(D33&gt;'Configuração'!$C$11,"Depois do fim do mês","OK")))</f>
        <v/>
      </c>
      <c r="H33" s="21" t="n"/>
      <c r="I33" s="23" t="n"/>
      <c r="J33" s="22" t="n"/>
      <c r="K33" s="26" t="n"/>
      <c r="L33" s="25">
        <f>IF(OR(I33="",J33=""),"",I33/J33)</f>
        <v/>
      </c>
      <c r="N33" s="20">
        <f>IF(OR($I33="",$J33="",$K33=""),"",IF(1&gt;$J33,"",EDATE($K33,0)))</f>
        <v/>
      </c>
      <c r="O33" s="20">
        <f>IF(OR($I33="",$J33="",$K33=""),"",IF(2&gt;$J33,"",EDATE($K33,1)))</f>
        <v/>
      </c>
      <c r="P33" s="20">
        <f>IF(OR($I33="",$J33="",$K33=""),"",IF(3&gt;$J33,"",EDATE($K33,2)))</f>
        <v/>
      </c>
      <c r="Q33" s="20">
        <f>IF(OR($I33="",$J33="",$K33=""),"",IF(4&gt;$J33,"",EDATE($K33,3)))</f>
        <v/>
      </c>
      <c r="R33" s="20">
        <f>IF(OR($I33="",$J33="",$K33=""),"",IF(5&gt;$J33,"",EDATE($K33,4)))</f>
        <v/>
      </c>
      <c r="S33" s="20">
        <f>IF(OR($I33="",$J33="",$K33=""),"",IF(6&gt;$J33,"",EDATE($K33,5)))</f>
        <v/>
      </c>
      <c r="T33" s="20">
        <f>IF(OR($I33="",$J33="",$K33=""),"",IF(7&gt;$J33,"",EDATE($K33,6)))</f>
        <v/>
      </c>
      <c r="U33" s="20">
        <f>IF(OR($I33="",$J33="",$K33=""),"",IF(8&gt;$J33,"",EDATE($K33,7)))</f>
        <v/>
      </c>
      <c r="V33" s="20">
        <f>IF(OR($I33="",$J33="",$K33=""),"",IF(9&gt;$J33,"",EDATE($K33,8)))</f>
        <v/>
      </c>
      <c r="W33" s="20">
        <f>IF(OR($I33="",$J33="",$K33=""),"",IF(10&gt;$J33,"",EDATE($K33,9)))</f>
        <v/>
      </c>
      <c r="X33" s="20">
        <f>IF(OR($I33="",$J33="",$K33=""),"",IF(11&gt;$J33,"",EDATE($K33,10)))</f>
        <v/>
      </c>
      <c r="Y33" s="20">
        <f>IF(OR($I33="",$J33="",$K33=""),"",IF(12&gt;$J33,"",EDATE($K33,11)))</f>
        <v/>
      </c>
    </row>
    <row r="34">
      <c r="B34" s="21" t="n"/>
      <c r="C34" s="21" t="n"/>
      <c r="D34" s="26" t="n"/>
      <c r="E34" s="23" t="n"/>
      <c r="F34" s="24">
        <f>IF(D34="","",IF(D34&lt;'Configuração'!$C$7,"Antes do início: não entra",IF(D34&gt;'Configuração'!$C$11,"Depois do fim do mês","OK")))</f>
        <v/>
      </c>
      <c r="H34" s="21" t="n"/>
      <c r="I34" s="23" t="n"/>
      <c r="J34" s="22" t="n"/>
      <c r="K34" s="26" t="n"/>
      <c r="L34" s="25">
        <f>IF(OR(I34="",J34=""),"",I34/J34)</f>
        <v/>
      </c>
      <c r="N34" s="20">
        <f>IF(OR($I34="",$J34="",$K34=""),"",IF(1&gt;$J34,"",EDATE($K34,0)))</f>
        <v/>
      </c>
      <c r="O34" s="20">
        <f>IF(OR($I34="",$J34="",$K34=""),"",IF(2&gt;$J34,"",EDATE($K34,1)))</f>
        <v/>
      </c>
      <c r="P34" s="20">
        <f>IF(OR($I34="",$J34="",$K34=""),"",IF(3&gt;$J34,"",EDATE($K34,2)))</f>
        <v/>
      </c>
      <c r="Q34" s="20">
        <f>IF(OR($I34="",$J34="",$K34=""),"",IF(4&gt;$J34,"",EDATE($K34,3)))</f>
        <v/>
      </c>
      <c r="R34" s="20">
        <f>IF(OR($I34="",$J34="",$K34=""),"",IF(5&gt;$J34,"",EDATE($K34,4)))</f>
        <v/>
      </c>
      <c r="S34" s="20">
        <f>IF(OR($I34="",$J34="",$K34=""),"",IF(6&gt;$J34,"",EDATE($K34,5)))</f>
        <v/>
      </c>
      <c r="T34" s="20">
        <f>IF(OR($I34="",$J34="",$K34=""),"",IF(7&gt;$J34,"",EDATE($K34,6)))</f>
        <v/>
      </c>
      <c r="U34" s="20">
        <f>IF(OR($I34="",$J34="",$K34=""),"",IF(8&gt;$J34,"",EDATE($K34,7)))</f>
        <v/>
      </c>
      <c r="V34" s="20">
        <f>IF(OR($I34="",$J34="",$K34=""),"",IF(9&gt;$J34,"",EDATE($K34,8)))</f>
        <v/>
      </c>
      <c r="W34" s="20">
        <f>IF(OR($I34="",$J34="",$K34=""),"",IF(10&gt;$J34,"",EDATE($K34,9)))</f>
        <v/>
      </c>
      <c r="X34" s="20">
        <f>IF(OR($I34="",$J34="",$K34=""),"",IF(11&gt;$J34,"",EDATE($K34,10)))</f>
        <v/>
      </c>
      <c r="Y34" s="20">
        <f>IF(OR($I34="",$J34="",$K34=""),"",IF(12&gt;$J34,"",EDATE($K34,11)))</f>
        <v/>
      </c>
    </row>
    <row r="35">
      <c r="B35" s="21" t="n"/>
      <c r="C35" s="21" t="n"/>
      <c r="D35" s="26" t="n"/>
      <c r="E35" s="23" t="n"/>
      <c r="F35" s="24">
        <f>IF(D35="","",IF(D35&lt;'Configuração'!$C$7,"Antes do início: não entra",IF(D35&gt;'Configuração'!$C$11,"Depois do fim do mês","OK")))</f>
        <v/>
      </c>
      <c r="H35" s="21" t="n"/>
      <c r="I35" s="23" t="n"/>
      <c r="J35" s="22" t="n"/>
      <c r="K35" s="26" t="n"/>
      <c r="L35" s="25">
        <f>IF(OR(I35="",J35=""),"",I35/J35)</f>
        <v/>
      </c>
      <c r="N35" s="20">
        <f>IF(OR($I35="",$J35="",$K35=""),"",IF(1&gt;$J35,"",EDATE($K35,0)))</f>
        <v/>
      </c>
      <c r="O35" s="20">
        <f>IF(OR($I35="",$J35="",$K35=""),"",IF(2&gt;$J35,"",EDATE($K35,1)))</f>
        <v/>
      </c>
      <c r="P35" s="20">
        <f>IF(OR($I35="",$J35="",$K35=""),"",IF(3&gt;$J35,"",EDATE($K35,2)))</f>
        <v/>
      </c>
      <c r="Q35" s="20">
        <f>IF(OR($I35="",$J35="",$K35=""),"",IF(4&gt;$J35,"",EDATE($K35,3)))</f>
        <v/>
      </c>
      <c r="R35" s="20">
        <f>IF(OR($I35="",$J35="",$K35=""),"",IF(5&gt;$J35,"",EDATE($K35,4)))</f>
        <v/>
      </c>
      <c r="S35" s="20">
        <f>IF(OR($I35="",$J35="",$K35=""),"",IF(6&gt;$J35,"",EDATE($K35,5)))</f>
        <v/>
      </c>
      <c r="T35" s="20">
        <f>IF(OR($I35="",$J35="",$K35=""),"",IF(7&gt;$J35,"",EDATE($K35,6)))</f>
        <v/>
      </c>
      <c r="U35" s="20">
        <f>IF(OR($I35="",$J35="",$K35=""),"",IF(8&gt;$J35,"",EDATE($K35,7)))</f>
        <v/>
      </c>
      <c r="V35" s="20">
        <f>IF(OR($I35="",$J35="",$K35=""),"",IF(9&gt;$J35,"",EDATE($K35,8)))</f>
        <v/>
      </c>
      <c r="W35" s="20">
        <f>IF(OR($I35="",$J35="",$K35=""),"",IF(10&gt;$J35,"",EDATE($K35,9)))</f>
        <v/>
      </c>
      <c r="X35" s="20">
        <f>IF(OR($I35="",$J35="",$K35=""),"",IF(11&gt;$J35,"",EDATE($K35,10)))</f>
        <v/>
      </c>
      <c r="Y35" s="20">
        <f>IF(OR($I35="",$J35="",$K35=""),"",IF(12&gt;$J35,"",EDATE($K35,11)))</f>
        <v/>
      </c>
    </row>
    <row r="36">
      <c r="B36" s="21" t="n"/>
      <c r="C36" s="21" t="n"/>
      <c r="D36" s="26" t="n"/>
      <c r="E36" s="23" t="n"/>
      <c r="F36" s="24">
        <f>IF(D36="","",IF(D36&lt;'Configuração'!$C$7,"Antes do início: não entra",IF(D36&gt;'Configuração'!$C$11,"Depois do fim do mês","OK")))</f>
        <v/>
      </c>
      <c r="H36" s="21" t="n"/>
      <c r="I36" s="23" t="n"/>
      <c r="J36" s="22" t="n"/>
      <c r="K36" s="26" t="n"/>
      <c r="L36" s="25">
        <f>IF(OR(I36="",J36=""),"",I36/J36)</f>
        <v/>
      </c>
      <c r="N36" s="20">
        <f>IF(OR($I36="",$J36="",$K36=""),"",IF(1&gt;$J36,"",EDATE($K36,0)))</f>
        <v/>
      </c>
      <c r="O36" s="20">
        <f>IF(OR($I36="",$J36="",$K36=""),"",IF(2&gt;$J36,"",EDATE($K36,1)))</f>
        <v/>
      </c>
      <c r="P36" s="20">
        <f>IF(OR($I36="",$J36="",$K36=""),"",IF(3&gt;$J36,"",EDATE($K36,2)))</f>
        <v/>
      </c>
      <c r="Q36" s="20">
        <f>IF(OR($I36="",$J36="",$K36=""),"",IF(4&gt;$J36,"",EDATE($K36,3)))</f>
        <v/>
      </c>
      <c r="R36" s="20">
        <f>IF(OR($I36="",$J36="",$K36=""),"",IF(5&gt;$J36,"",EDATE($K36,4)))</f>
        <v/>
      </c>
      <c r="S36" s="20">
        <f>IF(OR($I36="",$J36="",$K36=""),"",IF(6&gt;$J36,"",EDATE($K36,5)))</f>
        <v/>
      </c>
      <c r="T36" s="20">
        <f>IF(OR($I36="",$J36="",$K36=""),"",IF(7&gt;$J36,"",EDATE($K36,6)))</f>
        <v/>
      </c>
      <c r="U36" s="20">
        <f>IF(OR($I36="",$J36="",$K36=""),"",IF(8&gt;$J36,"",EDATE($K36,7)))</f>
        <v/>
      </c>
      <c r="V36" s="20">
        <f>IF(OR($I36="",$J36="",$K36=""),"",IF(9&gt;$J36,"",EDATE($K36,8)))</f>
        <v/>
      </c>
      <c r="W36" s="20">
        <f>IF(OR($I36="",$J36="",$K36=""),"",IF(10&gt;$J36,"",EDATE($K36,9)))</f>
        <v/>
      </c>
      <c r="X36" s="20">
        <f>IF(OR($I36="",$J36="",$K36=""),"",IF(11&gt;$J36,"",EDATE($K36,10)))</f>
        <v/>
      </c>
      <c r="Y36" s="20">
        <f>IF(OR($I36="",$J36="",$K36=""),"",IF(12&gt;$J36,"",EDATE($K36,11)))</f>
        <v/>
      </c>
    </row>
    <row r="37">
      <c r="B37" s="21" t="n"/>
      <c r="C37" s="21" t="n"/>
      <c r="D37" s="26" t="n"/>
      <c r="E37" s="23" t="n"/>
      <c r="F37" s="24">
        <f>IF(D37="","",IF(D37&lt;'Configuração'!$C$7,"Antes do início: não entra",IF(D37&gt;'Configuração'!$C$11,"Depois do fim do mês","OK")))</f>
        <v/>
      </c>
    </row>
    <row r="38">
      <c r="B38" s="21" t="n"/>
      <c r="C38" s="21" t="n"/>
      <c r="D38" s="26" t="n"/>
      <c r="E38" s="23" t="n"/>
      <c r="F38" s="24">
        <f>IF(D38="","",IF(D38&lt;'Configuração'!$C$7,"Antes do início: não entra",IF(D38&gt;'Configuração'!$C$11,"Depois do fim do mês","OK")))</f>
        <v/>
      </c>
    </row>
    <row r="39">
      <c r="B39" s="21" t="n"/>
      <c r="C39" s="21" t="n"/>
      <c r="D39" s="26" t="n"/>
      <c r="E39" s="23" t="n"/>
      <c r="F39" s="24">
        <f>IF(D39="","",IF(D39&lt;'Configuração'!$C$7,"Antes do início: não entra",IF(D39&gt;'Configuração'!$C$11,"Depois do fim do mês","OK")))</f>
        <v/>
      </c>
    </row>
    <row r="40">
      <c r="B40" s="21" t="n"/>
      <c r="C40" s="21" t="n"/>
      <c r="D40" s="26" t="n"/>
      <c r="E40" s="23" t="n"/>
      <c r="F40" s="24">
        <f>IF(D40="","",IF(D40&lt;'Configuração'!$C$7,"Antes do início: não entra",IF(D40&gt;'Configuração'!$C$11,"Depois do fim do mês","OK")))</f>
        <v/>
      </c>
    </row>
    <row r="41">
      <c r="B41" s="21" t="n"/>
      <c r="C41" s="21" t="n"/>
      <c r="D41" s="26" t="n"/>
      <c r="E41" s="23" t="n"/>
      <c r="F41" s="24">
        <f>IF(D41="","",IF(D41&lt;'Configuração'!$C$7,"Antes do início: não entra",IF(D41&gt;'Configuração'!$C$11,"Depois do fim do mês","OK")))</f>
        <v/>
      </c>
    </row>
    <row r="42">
      <c r="B42" s="21" t="n"/>
      <c r="C42" s="21" t="n"/>
      <c r="D42" s="26" t="n"/>
      <c r="E42" s="23" t="n"/>
      <c r="F42" s="24">
        <f>IF(D42="","",IF(D42&lt;'Configuração'!$C$7,"Antes do início: não entra",IF(D42&gt;'Configuração'!$C$11,"Depois do fim do mês","OK")))</f>
        <v/>
      </c>
    </row>
    <row r="43">
      <c r="B43" s="21" t="n"/>
      <c r="C43" s="21" t="n"/>
      <c r="D43" s="26" t="n"/>
      <c r="E43" s="23" t="n"/>
      <c r="F43" s="24">
        <f>IF(D43="","",IF(D43&lt;'Configuração'!$C$7,"Antes do início: não entra",IF(D43&gt;'Configuração'!$C$11,"Depois do fim do mês","OK")))</f>
        <v/>
      </c>
    </row>
    <row r="44">
      <c r="B44" s="21" t="n"/>
      <c r="C44" s="21" t="n"/>
      <c r="D44" s="26" t="n"/>
      <c r="E44" s="23" t="n"/>
      <c r="F44" s="24">
        <f>IF(D44="","",IF(D44&lt;'Configuração'!$C$7,"Antes do início: não entra",IF(D44&gt;'Configuração'!$C$11,"Depois do fim do mês","OK")))</f>
        <v/>
      </c>
    </row>
    <row r="45">
      <c r="B45" s="21" t="n"/>
      <c r="C45" s="21" t="n"/>
      <c r="D45" s="26" t="n"/>
      <c r="E45" s="23" t="n"/>
      <c r="F45" s="24">
        <f>IF(D45="","",IF(D45&lt;'Configuração'!$C$7,"Antes do início: não entra",IF(D45&gt;'Configuração'!$C$11,"Depois do fim do mês","OK")))</f>
        <v/>
      </c>
    </row>
    <row r="46">
      <c r="B46" s="21" t="n"/>
      <c r="C46" s="21" t="n"/>
      <c r="D46" s="26" t="n"/>
      <c r="E46" s="23" t="n"/>
      <c r="F46" s="24">
        <f>IF(D46="","",IF(D46&lt;'Configuração'!$C$7,"Antes do início: não entra",IF(D46&gt;'Configuração'!$C$11,"Depois do fim do mês","OK")))</f>
        <v/>
      </c>
    </row>
    <row r="47">
      <c r="B47" s="21" t="n"/>
      <c r="C47" s="21" t="n"/>
      <c r="D47" s="26" t="n"/>
      <c r="E47" s="23" t="n"/>
      <c r="F47" s="24">
        <f>IF(D47="","",IF(D47&lt;'Configuração'!$C$7,"Antes do início: não entra",IF(D47&gt;'Configuração'!$C$11,"Depois do fim do mês","OK")))</f>
        <v/>
      </c>
    </row>
    <row r="48">
      <c r="B48" s="21" t="n"/>
      <c r="C48" s="21" t="n"/>
      <c r="D48" s="26" t="n"/>
      <c r="E48" s="23" t="n"/>
      <c r="F48" s="24">
        <f>IF(D48="","",IF(D48&lt;'Configuração'!$C$7,"Antes do início: não entra",IF(D48&gt;'Configuração'!$C$11,"Depois do fim do mês","OK")))</f>
        <v/>
      </c>
    </row>
    <row r="49">
      <c r="B49" s="21" t="n"/>
      <c r="C49" s="21" t="n"/>
      <c r="D49" s="26" t="n"/>
      <c r="E49" s="23" t="n"/>
      <c r="F49" s="24">
        <f>IF(D49="","",IF(D49&lt;'Configuração'!$C$7,"Antes do início: não entra",IF(D49&gt;'Configuração'!$C$11,"Depois do fim do mês","OK")))</f>
        <v/>
      </c>
    </row>
    <row r="50">
      <c r="B50" s="21" t="n"/>
      <c r="C50" s="21" t="n"/>
      <c r="D50" s="26" t="n"/>
      <c r="E50" s="23" t="n"/>
      <c r="F50" s="24">
        <f>IF(D50="","",IF(D50&lt;'Configuração'!$C$7,"Antes do início: não entra",IF(D50&gt;'Configuração'!$C$11,"Depois do fim do mês","OK")))</f>
        <v/>
      </c>
    </row>
    <row r="51">
      <c r="B51" s="21" t="n"/>
      <c r="C51" s="21" t="n"/>
      <c r="D51" s="26" t="n"/>
      <c r="E51" s="23" t="n"/>
      <c r="F51" s="24">
        <f>IF(D51="","",IF(D51&lt;'Configuração'!$C$7,"Antes do início: não entra",IF(D51&gt;'Configuração'!$C$11,"Depois do fim do mês","OK")))</f>
        <v/>
      </c>
    </row>
    <row r="52">
      <c r="B52" s="21" t="n"/>
      <c r="C52" s="21" t="n"/>
      <c r="D52" s="26" t="n"/>
      <c r="E52" s="23" t="n"/>
      <c r="F52" s="24">
        <f>IF(D52="","",IF(D52&lt;'Configuração'!$C$7,"Antes do início: não entra",IF(D52&gt;'Configuração'!$C$11,"Depois do fim do mês","OK")))</f>
        <v/>
      </c>
    </row>
    <row r="53">
      <c r="B53" s="21" t="n"/>
      <c r="C53" s="21" t="n"/>
      <c r="D53" s="26" t="n"/>
      <c r="E53" s="23" t="n"/>
      <c r="F53" s="24">
        <f>IF(D53="","",IF(D53&lt;'Configuração'!$C$7,"Antes do início: não entra",IF(D53&gt;'Configuração'!$C$11,"Depois do fim do mês","OK")))</f>
        <v/>
      </c>
    </row>
    <row r="54">
      <c r="B54" s="21" t="n"/>
      <c r="C54" s="21" t="n"/>
      <c r="D54" s="26" t="n"/>
      <c r="E54" s="23" t="n"/>
      <c r="F54" s="24">
        <f>IF(D54="","",IF(D54&lt;'Configuração'!$C$7,"Antes do início: não entra",IF(D54&gt;'Configuração'!$C$11,"Depois do fim do mês","OK")))</f>
        <v/>
      </c>
    </row>
    <row r="55">
      <c r="B55" s="21" t="n"/>
      <c r="C55" s="21" t="n"/>
      <c r="D55" s="26" t="n"/>
      <c r="E55" s="23" t="n"/>
      <c r="F55" s="24">
        <f>IF(D55="","",IF(D55&lt;'Configuração'!$C$7,"Antes do início: não entra",IF(D55&gt;'Configuração'!$C$11,"Depois do fim do mês","OK")))</f>
        <v/>
      </c>
    </row>
    <row r="56">
      <c r="B56" s="21" t="n"/>
      <c r="C56" s="21" t="n"/>
      <c r="D56" s="26" t="n"/>
      <c r="E56" s="23" t="n"/>
      <c r="F56" s="24">
        <f>IF(D56="","",IF(D56&lt;'Configuração'!$C$7,"Antes do início: não entra",IF(D56&gt;'Configuração'!$C$11,"Depois do fim do mês","OK")))</f>
        <v/>
      </c>
    </row>
    <row r="57">
      <c r="B57" s="21" t="n"/>
      <c r="C57" s="21" t="n"/>
      <c r="D57" s="26" t="n"/>
      <c r="E57" s="23" t="n"/>
      <c r="F57" s="24">
        <f>IF(D57="","",IF(D57&lt;'Configuração'!$C$7,"Antes do início: não entra",IF(D57&gt;'Configuração'!$C$11,"Depois do fim do mês","OK")))</f>
        <v/>
      </c>
    </row>
    <row r="58">
      <c r="B58" s="21" t="n"/>
      <c r="C58" s="21" t="n"/>
      <c r="D58" s="26" t="n"/>
      <c r="E58" s="23" t="n"/>
      <c r="F58" s="24">
        <f>IF(D58="","",IF(D58&lt;'Configuração'!$C$7,"Antes do início: não entra",IF(D58&gt;'Configuração'!$C$11,"Depois do fim do mês","OK")))</f>
        <v/>
      </c>
    </row>
    <row r="59">
      <c r="B59" s="21" t="n"/>
      <c r="C59" s="21" t="n"/>
      <c r="D59" s="26" t="n"/>
      <c r="E59" s="23" t="n"/>
      <c r="F59" s="24">
        <f>IF(D59="","",IF(D59&lt;'Configuração'!$C$7,"Antes do início: não entra",IF(D59&gt;'Configuração'!$C$11,"Depois do fim do mês","OK")))</f>
        <v/>
      </c>
    </row>
    <row r="60">
      <c r="B60" s="21" t="n"/>
      <c r="C60" s="21" t="n"/>
      <c r="D60" s="26" t="n"/>
      <c r="E60" s="23" t="n"/>
      <c r="F60" s="24">
        <f>IF(D60="","",IF(D60&lt;'Configuração'!$C$7,"Antes do início: não entra",IF(D60&gt;'Configuração'!$C$11,"Depois do fim do mês","OK")))</f>
        <v/>
      </c>
    </row>
    <row r="61">
      <c r="B61" s="21" t="n"/>
      <c r="C61" s="21" t="n"/>
      <c r="D61" s="26" t="n"/>
      <c r="E61" s="23" t="n"/>
      <c r="F61" s="24">
        <f>IF(D61="","",IF(D61&lt;'Configuração'!$C$7,"Antes do início: não entra",IF(D61&gt;'Configuração'!$C$11,"Depois do fim do mês","OK")))</f>
        <v/>
      </c>
    </row>
    <row r="62">
      <c r="B62" s="21" t="n"/>
      <c r="C62" s="21" t="n"/>
      <c r="D62" s="26" t="n"/>
      <c r="E62" s="23" t="n"/>
      <c r="F62" s="24">
        <f>IF(D62="","",IF(D62&lt;'Configuração'!$C$7,"Antes do início: não entra",IF(D62&gt;'Configuração'!$C$11,"Depois do fim do mês","OK")))</f>
        <v/>
      </c>
    </row>
    <row r="63">
      <c r="B63" s="21" t="n"/>
      <c r="C63" s="21" t="n"/>
      <c r="D63" s="26" t="n"/>
      <c r="E63" s="23" t="n"/>
      <c r="F63" s="24">
        <f>IF(D63="","",IF(D63&lt;'Configuração'!$C$7,"Antes do início: não entra",IF(D63&gt;'Configuração'!$C$11,"Depois do fim do mês","OK")))</f>
        <v/>
      </c>
    </row>
    <row r="64">
      <c r="B64" s="21" t="n"/>
      <c r="C64" s="21" t="n"/>
      <c r="D64" s="26" t="n"/>
      <c r="E64" s="23" t="n"/>
      <c r="F64" s="24">
        <f>IF(D64="","",IF(D64&lt;'Configuração'!$C$7,"Antes do início: não entra",IF(D64&gt;'Configuração'!$C$11,"Depois do fim do mês","OK")))</f>
        <v/>
      </c>
    </row>
    <row r="65">
      <c r="B65" s="21" t="n"/>
      <c r="C65" s="21" t="n"/>
      <c r="D65" s="26" t="n"/>
      <c r="E65" s="23" t="n"/>
      <c r="F65" s="24">
        <f>IF(D65="","",IF(D65&lt;'Configuração'!$C$7,"Antes do início: não entra",IF(D65&gt;'Configuração'!$C$11,"Depois do fim do mês","OK")))</f>
        <v/>
      </c>
    </row>
    <row r="66">
      <c r="B66" s="21" t="n"/>
      <c r="C66" s="21" t="n"/>
      <c r="D66" s="26" t="n"/>
      <c r="E66" s="23" t="n"/>
      <c r="F66" s="24">
        <f>IF(D66="","",IF(D66&lt;'Configuração'!$C$7,"Antes do início: não entra",IF(D66&gt;'Configuração'!$C$11,"Depois do fim do mês","OK")))</f>
        <v/>
      </c>
    </row>
    <row r="67">
      <c r="B67" s="21" t="n"/>
      <c r="C67" s="21" t="n"/>
      <c r="D67" s="26" t="n"/>
      <c r="E67" s="23" t="n"/>
      <c r="F67" s="24">
        <f>IF(D67="","",IF(D67&lt;'Configuração'!$C$7,"Antes do início: não entra",IF(D67&gt;'Configuração'!$C$11,"Depois do fim do mês","OK")))</f>
        <v/>
      </c>
    </row>
    <row r="68">
      <c r="B68" s="21" t="n"/>
      <c r="C68" s="21" t="n"/>
      <c r="D68" s="26" t="n"/>
      <c r="E68" s="23" t="n"/>
      <c r="F68" s="24">
        <f>IF(D68="","",IF(D68&lt;'Configuração'!$C$7,"Antes do início: não entra",IF(D68&gt;'Configuração'!$C$11,"Depois do fim do mês","OK")))</f>
        <v/>
      </c>
    </row>
    <row r="69">
      <c r="B69" s="21" t="n"/>
      <c r="C69" s="21" t="n"/>
      <c r="D69" s="26" t="n"/>
      <c r="E69" s="23" t="n"/>
      <c r="F69" s="24">
        <f>IF(D69="","",IF(D69&lt;'Configuração'!$C$7,"Antes do início: não entra",IF(D69&gt;'Configuração'!$C$11,"Depois do fim do mês","OK")))</f>
        <v/>
      </c>
    </row>
    <row r="70">
      <c r="B70" s="21" t="n"/>
      <c r="C70" s="21" t="n"/>
      <c r="D70" s="26" t="n"/>
      <c r="E70" s="23" t="n"/>
      <c r="F70" s="24">
        <f>IF(D70="","",IF(D70&lt;'Configuração'!$C$7,"Antes do início: não entra",IF(D70&gt;'Configuração'!$C$11,"Depois do fim do mês","OK")))</f>
        <v/>
      </c>
    </row>
    <row r="71">
      <c r="B71" s="21" t="n"/>
      <c r="C71" s="21" t="n"/>
      <c r="D71" s="26" t="n"/>
      <c r="E71" s="23" t="n"/>
      <c r="F71" s="24">
        <f>IF(D71="","",IF(D71&lt;'Configuração'!$C$7,"Antes do início: não entra",IF(D71&gt;'Configuração'!$C$11,"Depois do fim do mês","OK")))</f>
        <v/>
      </c>
    </row>
    <row r="72">
      <c r="B72" s="21" t="n"/>
      <c r="C72" s="21" t="n"/>
      <c r="D72" s="26" t="n"/>
      <c r="E72" s="23" t="n"/>
      <c r="F72" s="24">
        <f>IF(D72="","",IF(D72&lt;'Configuração'!$C$7,"Antes do início: não entra",IF(D72&gt;'Configuração'!$C$11,"Depois do fim do mês","OK")))</f>
        <v/>
      </c>
    </row>
    <row r="73">
      <c r="B73" s="21" t="n"/>
      <c r="C73" s="21" t="n"/>
      <c r="D73" s="26" t="n"/>
      <c r="E73" s="23" t="n"/>
      <c r="F73" s="24">
        <f>IF(D73="","",IF(D73&lt;'Configuração'!$C$7,"Antes do início: não entra",IF(D73&gt;'Configuração'!$C$11,"Depois do fim do mês","OK")))</f>
        <v/>
      </c>
    </row>
    <row r="74">
      <c r="B74" s="21" t="n"/>
      <c r="C74" s="21" t="n"/>
      <c r="D74" s="26" t="n"/>
      <c r="E74" s="23" t="n"/>
      <c r="F74" s="24">
        <f>IF(D74="","",IF(D74&lt;'Configuração'!$C$7,"Antes do início: não entra",IF(D74&gt;'Configuração'!$C$11,"Depois do fim do mês","OK")))</f>
        <v/>
      </c>
    </row>
    <row r="75">
      <c r="B75" s="21" t="n"/>
      <c r="C75" s="21" t="n"/>
      <c r="D75" s="26" t="n"/>
      <c r="E75" s="23" t="n"/>
      <c r="F75" s="24">
        <f>IF(D75="","",IF(D75&lt;'Configuração'!$C$7,"Antes do início: não entra",IF(D75&gt;'Configuração'!$C$11,"Depois do fim do mês","OK")))</f>
        <v/>
      </c>
    </row>
    <row r="76">
      <c r="B76" s="21" t="n"/>
      <c r="C76" s="21" t="n"/>
      <c r="D76" s="26" t="n"/>
      <c r="E76" s="23" t="n"/>
      <c r="F76" s="24">
        <f>IF(D76="","",IF(D76&lt;'Configuração'!$C$7,"Antes do início: não entra",IF(D76&gt;'Configuração'!$C$11,"Depois do fim do mês","OK")))</f>
        <v/>
      </c>
    </row>
    <row r="77">
      <c r="B77" s="21" t="n"/>
      <c r="C77" s="21" t="n"/>
      <c r="D77" s="26" t="n"/>
      <c r="E77" s="23" t="n"/>
      <c r="F77" s="24">
        <f>IF(D77="","",IF(D77&lt;'Configuração'!$C$7,"Antes do início: não entra",IF(D77&gt;'Configuração'!$C$11,"Depois do fim do mês","OK")))</f>
        <v/>
      </c>
    </row>
    <row r="78">
      <c r="B78" s="21" t="n"/>
      <c r="C78" s="21" t="n"/>
      <c r="D78" s="26" t="n"/>
      <c r="E78" s="23" t="n"/>
      <c r="F78" s="24">
        <f>IF(D78="","",IF(D78&lt;'Configuração'!$C$7,"Antes do início: não entra",IF(D78&gt;'Configuração'!$C$11,"Depois do fim do mês","OK")))</f>
        <v/>
      </c>
    </row>
    <row r="79">
      <c r="B79" s="21" t="n"/>
      <c r="C79" s="21" t="n"/>
      <c r="D79" s="26" t="n"/>
      <c r="E79" s="23" t="n"/>
      <c r="F79" s="24">
        <f>IF(D79="","",IF(D79&lt;'Configuração'!$C$7,"Antes do início: não entra",IF(D79&gt;'Configuração'!$C$11,"Depois do fim do mês","OK")))</f>
        <v/>
      </c>
    </row>
    <row r="80">
      <c r="B80" s="21" t="n"/>
      <c r="C80" s="21" t="n"/>
      <c r="D80" s="26" t="n"/>
      <c r="E80" s="23" t="n"/>
      <c r="F80" s="24">
        <f>IF(D80="","",IF(D80&lt;'Configuração'!$C$7,"Antes do início: não entra",IF(D80&gt;'Configuração'!$C$11,"Depois do fim do mês","OK")))</f>
        <v/>
      </c>
    </row>
    <row r="81">
      <c r="B81" s="21" t="n"/>
      <c r="C81" s="21" t="n"/>
      <c r="D81" s="26" t="n"/>
      <c r="E81" s="23" t="n"/>
      <c r="F81" s="24">
        <f>IF(D81="","",IF(D81&lt;'Configuração'!$C$7,"Antes do início: não entra",IF(D81&gt;'Configuração'!$C$11,"Depois do fim do mês","OK")))</f>
        <v/>
      </c>
    </row>
    <row r="82">
      <c r="B82" s="21" t="n"/>
      <c r="C82" s="21" t="n"/>
      <c r="D82" s="26" t="n"/>
      <c r="E82" s="23" t="n"/>
      <c r="F82" s="24">
        <f>IF(D82="","",IF(D82&lt;'Configuração'!$C$7,"Antes do início: não entra",IF(D82&gt;'Configuração'!$C$11,"Depois do fim do mês","OK")))</f>
        <v/>
      </c>
    </row>
    <row r="83">
      <c r="B83" s="21" t="n"/>
      <c r="C83" s="21" t="n"/>
      <c r="D83" s="26" t="n"/>
      <c r="E83" s="23" t="n"/>
      <c r="F83" s="24">
        <f>IF(D83="","",IF(D83&lt;'Configuração'!$C$7,"Antes do início: não entra",IF(D83&gt;'Configuração'!$C$11,"Depois do fim do mês","OK")))</f>
        <v/>
      </c>
    </row>
    <row r="84">
      <c r="B84" s="21" t="n"/>
      <c r="C84" s="21" t="n"/>
      <c r="D84" s="26" t="n"/>
      <c r="E84" s="23" t="n"/>
      <c r="F84" s="24">
        <f>IF(D84="","",IF(D84&lt;'Configuração'!$C$7,"Antes do início: não entra",IF(D84&gt;'Configuração'!$C$11,"Depois do fim do mês","OK")))</f>
        <v/>
      </c>
    </row>
    <row r="85">
      <c r="B85" s="21" t="n"/>
      <c r="C85" s="21" t="n"/>
      <c r="D85" s="26" t="n"/>
      <c r="E85" s="23" t="n"/>
      <c r="F85" s="24">
        <f>IF(D85="","",IF(D85&lt;'Configuração'!$C$7,"Antes do início: não entra",IF(D85&gt;'Configuração'!$C$11,"Depois do fim do mês","OK")))</f>
        <v/>
      </c>
    </row>
    <row r="86">
      <c r="B86" s="21" t="n"/>
      <c r="C86" s="21" t="n"/>
      <c r="D86" s="26" t="n"/>
      <c r="E86" s="23" t="n"/>
      <c r="F86" s="24">
        <f>IF(D86="","",IF(D86&lt;'Configuração'!$C$7,"Antes do início: não entra",IF(D86&gt;'Configuração'!$C$11,"Depois do fim do mês","OK")))</f>
        <v/>
      </c>
    </row>
    <row r="87">
      <c r="B87" s="21" t="n"/>
      <c r="C87" s="21" t="n"/>
      <c r="D87" s="26" t="n"/>
      <c r="E87" s="23" t="n"/>
      <c r="F87" s="24">
        <f>IF(D87="","",IF(D87&lt;'Configuração'!$C$7,"Antes do início: não entra",IF(D87&gt;'Configuração'!$C$11,"Depois do fim do mês","OK")))</f>
        <v/>
      </c>
    </row>
    <row r="88">
      <c r="B88" s="21" t="n"/>
      <c r="C88" s="21" t="n"/>
      <c r="D88" s="26" t="n"/>
      <c r="E88" s="23" t="n"/>
      <c r="F88" s="24">
        <f>IF(D88="","",IF(D88&lt;'Configuração'!$C$7,"Antes do início: não entra",IF(D88&gt;'Configuração'!$C$11,"Depois do fim do mês","OK")))</f>
        <v/>
      </c>
    </row>
    <row r="89">
      <c r="B89" s="21" t="n"/>
      <c r="C89" s="21" t="n"/>
      <c r="D89" s="26" t="n"/>
      <c r="E89" s="23" t="n"/>
      <c r="F89" s="24">
        <f>IF(D89="","",IF(D89&lt;'Configuração'!$C$7,"Antes do início: não entra",IF(D89&gt;'Configuração'!$C$11,"Depois do fim do mês","OK")))</f>
        <v/>
      </c>
    </row>
    <row r="90">
      <c r="B90" s="21" t="n"/>
      <c r="C90" s="21" t="n"/>
      <c r="D90" s="26" t="n"/>
      <c r="E90" s="23" t="n"/>
      <c r="F90" s="24">
        <f>IF(D90="","",IF(D90&lt;'Configuração'!$C$7,"Antes do início: não entra",IF(D90&gt;'Configuração'!$C$11,"Depois do fim do mês","OK")))</f>
        <v/>
      </c>
    </row>
    <row r="91">
      <c r="B91" s="21" t="n"/>
      <c r="C91" s="21" t="n"/>
      <c r="D91" s="26" t="n"/>
      <c r="E91" s="23" t="n"/>
      <c r="F91" s="24">
        <f>IF(D91="","",IF(D91&lt;'Configuração'!$C$7,"Antes do início: não entra",IF(D91&gt;'Configuração'!$C$11,"Depois do fim do mês","OK")))</f>
        <v/>
      </c>
    </row>
    <row r="92">
      <c r="B92" s="21" t="n"/>
      <c r="C92" s="21" t="n"/>
      <c r="D92" s="26" t="n"/>
      <c r="E92" s="23" t="n"/>
      <c r="F92" s="24">
        <f>IF(D92="","",IF(D92&lt;'Configuração'!$C$7,"Antes do início: não entra",IF(D92&gt;'Configuração'!$C$11,"Depois do fim do mês","OK")))</f>
        <v/>
      </c>
    </row>
    <row r="93">
      <c r="B93" s="21" t="n"/>
      <c r="C93" s="21" t="n"/>
      <c r="D93" s="26" t="n"/>
      <c r="E93" s="23" t="n"/>
      <c r="F93" s="24">
        <f>IF(D93="","",IF(D93&lt;'Configuração'!$C$7,"Antes do início: não entra",IF(D93&gt;'Configuração'!$C$11,"Depois do fim do mês","OK")))</f>
        <v/>
      </c>
    </row>
    <row r="94">
      <c r="B94" s="21" t="n"/>
      <c r="C94" s="21" t="n"/>
      <c r="D94" s="26" t="n"/>
      <c r="E94" s="23" t="n"/>
      <c r="F94" s="24">
        <f>IF(D94="","",IF(D94&lt;'Configuração'!$C$7,"Antes do início: não entra",IF(D94&gt;'Configuração'!$C$11,"Depois do fim do mês","OK")))</f>
        <v/>
      </c>
    </row>
    <row r="95">
      <c r="B95" s="21" t="n"/>
      <c r="C95" s="21" t="n"/>
      <c r="D95" s="26" t="n"/>
      <c r="E95" s="23" t="n"/>
      <c r="F95" s="24">
        <f>IF(D95="","",IF(D95&lt;'Configuração'!$C$7,"Antes do início: não entra",IF(D95&gt;'Configuração'!$C$11,"Depois do fim do mês","OK")))</f>
        <v/>
      </c>
    </row>
    <row r="96">
      <c r="B96" s="21" t="n"/>
      <c r="C96" s="21" t="n"/>
      <c r="D96" s="26" t="n"/>
      <c r="E96" s="23" t="n"/>
      <c r="F96" s="24">
        <f>IF(D96="","",IF(D96&lt;'Configuração'!$C$7,"Antes do início: não entra",IF(D96&gt;'Configuração'!$C$11,"Depois do fim do mês","OK")))</f>
        <v/>
      </c>
    </row>
    <row r="97">
      <c r="B97" s="21" t="n"/>
      <c r="C97" s="21" t="n"/>
      <c r="D97" s="26" t="n"/>
      <c r="E97" s="23" t="n"/>
      <c r="F97" s="24">
        <f>IF(D97="","",IF(D97&lt;'Configuração'!$C$7,"Antes do início: não entra",IF(D97&gt;'Configuração'!$C$11,"Depois do fim do mês","OK")))</f>
        <v/>
      </c>
    </row>
    <row r="98">
      <c r="B98" s="21" t="n"/>
      <c r="C98" s="21" t="n"/>
      <c r="D98" s="26" t="n"/>
      <c r="E98" s="23" t="n"/>
      <c r="F98" s="24">
        <f>IF(D98="","",IF(D98&lt;'Configuração'!$C$7,"Antes do início: não entra",IF(D98&gt;'Configuração'!$C$11,"Depois do fim do mês","OK")))</f>
        <v/>
      </c>
    </row>
    <row r="99">
      <c r="B99" s="21" t="n"/>
      <c r="C99" s="21" t="n"/>
      <c r="D99" s="26" t="n"/>
      <c r="E99" s="23" t="n"/>
      <c r="F99" s="24">
        <f>IF(D99="","",IF(D99&lt;'Configuração'!$C$7,"Antes do início: não entra",IF(D99&gt;'Configuração'!$C$11,"Depois do fim do mês","OK")))</f>
        <v/>
      </c>
    </row>
    <row r="100">
      <c r="B100" s="21" t="n"/>
      <c r="C100" s="21" t="n"/>
      <c r="D100" s="26" t="n"/>
      <c r="E100" s="23" t="n"/>
      <c r="F100" s="24">
        <f>IF(D100="","",IF(D100&lt;'Configuração'!$C$7,"Antes do início: não entra",IF(D100&gt;'Configuração'!$C$11,"Depois do fim do mês","OK")))</f>
        <v/>
      </c>
    </row>
    <row r="101">
      <c r="B101" s="21" t="n"/>
      <c r="C101" s="21" t="n"/>
      <c r="D101" s="26" t="n"/>
      <c r="E101" s="23" t="n"/>
      <c r="F101" s="24">
        <f>IF(D101="","",IF(D101&lt;'Configuração'!$C$7,"Antes do início: não entra",IF(D101&gt;'Configuração'!$C$11,"Depois do fim do mês","OK")))</f>
        <v/>
      </c>
    </row>
    <row r="102">
      <c r="B102" s="21" t="n"/>
      <c r="C102" s="21" t="n"/>
      <c r="D102" s="26" t="n"/>
      <c r="E102" s="23" t="n"/>
      <c r="F102" s="24">
        <f>IF(D102="","",IF(D102&lt;'Configuração'!$C$7,"Antes do início: não entra",IF(D102&gt;'Configuração'!$C$11,"Depois do fim do mês","OK")))</f>
        <v/>
      </c>
    </row>
    <row r="103">
      <c r="B103" s="21" t="n"/>
      <c r="C103" s="21" t="n"/>
      <c r="D103" s="26" t="n"/>
      <c r="E103" s="23" t="n"/>
      <c r="F103" s="24">
        <f>IF(D103="","",IF(D103&lt;'Configuração'!$C$7,"Antes do início: não entra",IF(D103&gt;'Configuração'!$C$11,"Depois do fim do mês","OK")))</f>
        <v/>
      </c>
    </row>
    <row r="104">
      <c r="B104" s="21" t="n"/>
      <c r="C104" s="21" t="n"/>
      <c r="D104" s="26" t="n"/>
      <c r="E104" s="23" t="n"/>
      <c r="F104" s="24">
        <f>IF(D104="","",IF(D104&lt;'Configuração'!$C$7,"Antes do início: não entra",IF(D104&gt;'Configuração'!$C$11,"Depois do fim do mês","OK")))</f>
        <v/>
      </c>
    </row>
    <row r="105">
      <c r="B105" s="21" t="n"/>
      <c r="C105" s="21" t="n"/>
      <c r="D105" s="26" t="n"/>
      <c r="E105" s="23" t="n"/>
      <c r="F105" s="24">
        <f>IF(D105="","",IF(D105&lt;'Configuração'!$C$7,"Antes do início: não entra",IF(D105&gt;'Configuração'!$C$11,"Depois do fim do mês","OK")))</f>
        <v/>
      </c>
    </row>
    <row r="106">
      <c r="B106" s="21" t="n"/>
      <c r="C106" s="21" t="n"/>
      <c r="D106" s="26" t="n"/>
      <c r="E106" s="23" t="n"/>
      <c r="F106" s="24">
        <f>IF(D106="","",IF(D106&lt;'Configuração'!$C$7,"Antes do início: não entra",IF(D106&gt;'Configuração'!$C$11,"Depois do fim do mês","OK")))</f>
        <v/>
      </c>
    </row>
    <row r="107">
      <c r="B107" s="21" t="n"/>
      <c r="C107" s="21" t="n"/>
      <c r="D107" s="26" t="n"/>
      <c r="E107" s="23" t="n"/>
      <c r="F107" s="24">
        <f>IF(D107="","",IF(D107&lt;'Configuração'!$C$7,"Antes do início: não entra",IF(D107&gt;'Configuração'!$C$11,"Depois do fim do mês","OK")))</f>
        <v/>
      </c>
    </row>
    <row r="108">
      <c r="B108" s="21" t="n"/>
      <c r="C108" s="21" t="n"/>
      <c r="D108" s="26" t="n"/>
      <c r="E108" s="23" t="n"/>
      <c r="F108" s="24">
        <f>IF(D108="","",IF(D108&lt;'Configuração'!$C$7,"Antes do início: não entra",IF(D108&gt;'Configuração'!$C$11,"Depois do fim do mês","OK")))</f>
        <v/>
      </c>
    </row>
    <row r="109">
      <c r="B109" s="21" t="n"/>
      <c r="C109" s="21" t="n"/>
      <c r="D109" s="26" t="n"/>
      <c r="E109" s="23" t="n"/>
      <c r="F109" s="24">
        <f>IF(D109="","",IF(D109&lt;'Configuração'!$C$7,"Antes do início: não entra",IF(D109&gt;'Configuração'!$C$11,"Depois do fim do mês","OK")))</f>
        <v/>
      </c>
    </row>
    <row r="110">
      <c r="B110" s="21" t="n"/>
      <c r="C110" s="21" t="n"/>
      <c r="D110" s="26" t="n"/>
      <c r="E110" s="23" t="n"/>
      <c r="F110" s="24">
        <f>IF(D110="","",IF(D110&lt;'Configuração'!$C$7,"Antes do início: não entra",IF(D110&gt;'Configuração'!$C$11,"Depois do fim do mês","OK")))</f>
        <v/>
      </c>
    </row>
    <row r="111">
      <c r="B111" s="21" t="n"/>
      <c r="C111" s="21" t="n"/>
      <c r="D111" s="26" t="n"/>
      <c r="E111" s="23" t="n"/>
      <c r="F111" s="24">
        <f>IF(D111="","",IF(D111&lt;'Configuração'!$C$7,"Antes do início: não entra",IF(D111&gt;'Configuração'!$C$11,"Depois do fim do mês","OK")))</f>
        <v/>
      </c>
    </row>
    <row r="112">
      <c r="B112" s="21" t="n"/>
      <c r="C112" s="21" t="n"/>
      <c r="D112" s="26" t="n"/>
      <c r="E112" s="23" t="n"/>
      <c r="F112" s="24">
        <f>IF(D112="","",IF(D112&lt;'Configuração'!$C$7,"Antes do início: não entra",IF(D112&gt;'Configuração'!$C$11,"Depois do fim do mês","OK")))</f>
        <v/>
      </c>
    </row>
    <row r="113">
      <c r="B113" s="21" t="n"/>
      <c r="C113" s="21" t="n"/>
      <c r="D113" s="26" t="n"/>
      <c r="E113" s="23" t="n"/>
      <c r="F113" s="24">
        <f>IF(D113="","",IF(D113&lt;'Configuração'!$C$7,"Antes do início: não entra",IF(D113&gt;'Configuração'!$C$11,"Depois do fim do mês","OK")))</f>
        <v/>
      </c>
    </row>
    <row r="114">
      <c r="B114" s="21" t="n"/>
      <c r="C114" s="21" t="n"/>
      <c r="D114" s="26" t="n"/>
      <c r="E114" s="23" t="n"/>
      <c r="F114" s="24">
        <f>IF(D114="","",IF(D114&lt;'Configuração'!$C$7,"Antes do início: não entra",IF(D114&gt;'Configuração'!$C$11,"Depois do fim do mês","OK")))</f>
        <v/>
      </c>
    </row>
    <row r="115">
      <c r="B115" s="21" t="n"/>
      <c r="C115" s="21" t="n"/>
      <c r="D115" s="26" t="n"/>
      <c r="E115" s="23" t="n"/>
      <c r="F115" s="24">
        <f>IF(D115="","",IF(D115&lt;'Configuração'!$C$7,"Antes do início: não entra",IF(D115&gt;'Configuração'!$C$11,"Depois do fim do mês","OK")))</f>
        <v/>
      </c>
    </row>
    <row r="116">
      <c r="B116" s="21" t="n"/>
      <c r="C116" s="21" t="n"/>
      <c r="D116" s="26" t="n"/>
      <c r="E116" s="23" t="n"/>
      <c r="F116" s="24">
        <f>IF(D116="","",IF(D116&lt;'Configuração'!$C$7,"Antes do início: não entra",IF(D116&gt;'Configuração'!$C$11,"Depois do fim do mês","OK")))</f>
        <v/>
      </c>
    </row>
    <row r="117">
      <c r="B117" s="21" t="n"/>
      <c r="C117" s="21" t="n"/>
      <c r="D117" s="26" t="n"/>
      <c r="E117" s="23" t="n"/>
      <c r="F117" s="24">
        <f>IF(D117="","",IF(D117&lt;'Configuração'!$C$7,"Antes do início: não entra",IF(D117&gt;'Configuração'!$C$11,"Depois do fim do mês","OK")))</f>
        <v/>
      </c>
    </row>
    <row r="118">
      <c r="B118" s="21" t="n"/>
      <c r="C118" s="21" t="n"/>
      <c r="D118" s="26" t="n"/>
      <c r="E118" s="23" t="n"/>
      <c r="F118" s="24">
        <f>IF(D118="","",IF(D118&lt;'Configuração'!$C$7,"Antes do início: não entra",IF(D118&gt;'Configuração'!$C$11,"Depois do fim do mês","OK")))</f>
        <v/>
      </c>
    </row>
    <row r="119">
      <c r="B119" s="21" t="n"/>
      <c r="C119" s="21" t="n"/>
      <c r="D119" s="26" t="n"/>
      <c r="E119" s="23" t="n"/>
      <c r="F119" s="24">
        <f>IF(D119="","",IF(D119&lt;'Configuração'!$C$7,"Antes do início: não entra",IF(D119&gt;'Configuração'!$C$11,"Depois do fim do mês","OK")))</f>
        <v/>
      </c>
    </row>
    <row r="120">
      <c r="B120" s="21" t="n"/>
      <c r="C120" s="21" t="n"/>
      <c r="D120" s="26" t="n"/>
      <c r="E120" s="23" t="n"/>
      <c r="F120" s="24">
        <f>IF(D120="","",IF(D120&lt;'Configuração'!$C$7,"Antes do início: não entra",IF(D120&gt;'Configuração'!$C$11,"Depois do fim do mês","OK")))</f>
        <v/>
      </c>
    </row>
    <row r="121">
      <c r="B121" s="21" t="n"/>
      <c r="C121" s="21" t="n"/>
      <c r="D121" s="26" t="n"/>
      <c r="E121" s="23" t="n"/>
      <c r="F121" s="24">
        <f>IF(D121="","",IF(D121&lt;'Configuração'!$C$7,"Antes do início: não entra",IF(D121&gt;'Configuração'!$C$11,"Depois do fim do mês","OK")))</f>
        <v/>
      </c>
    </row>
    <row r="122">
      <c r="B122" s="21" t="n"/>
      <c r="C122" s="21" t="n"/>
      <c r="D122" s="26" t="n"/>
      <c r="E122" s="23" t="n"/>
      <c r="F122" s="24">
        <f>IF(D122="","",IF(D122&lt;'Configuração'!$C$7,"Antes do início: não entra",IF(D122&gt;'Configuração'!$C$11,"Depois do fim do mês","OK")))</f>
        <v/>
      </c>
    </row>
    <row r="123">
      <c r="B123" s="21" t="n"/>
      <c r="C123" s="21" t="n"/>
      <c r="D123" s="26" t="n"/>
      <c r="E123" s="23" t="n"/>
      <c r="F123" s="24">
        <f>IF(D123="","",IF(D123&lt;'Configuração'!$C$7,"Antes do início: não entra",IF(D123&gt;'Configuração'!$C$11,"Depois do fim do mês","OK")))</f>
        <v/>
      </c>
    </row>
    <row r="124">
      <c r="B124" s="21" t="n"/>
      <c r="C124" s="21" t="n"/>
      <c r="D124" s="26" t="n"/>
      <c r="E124" s="23" t="n"/>
      <c r="F124" s="24">
        <f>IF(D124="","",IF(D124&lt;'Configuração'!$C$7,"Antes do início: não entra",IF(D124&gt;'Configuração'!$C$11,"Depois do fim do mês","OK")))</f>
        <v/>
      </c>
    </row>
    <row r="125">
      <c r="B125" s="21" t="n"/>
      <c r="C125" s="21" t="n"/>
      <c r="D125" s="26" t="n"/>
      <c r="E125" s="23" t="n"/>
      <c r="F125" s="24">
        <f>IF(D125="","",IF(D125&lt;'Configuração'!$C$7,"Antes do início: não entra",IF(D125&gt;'Configuração'!$C$11,"Depois do fim do mês","OK")))</f>
        <v/>
      </c>
    </row>
    <row r="126">
      <c r="B126" s="21" t="n"/>
      <c r="C126" s="21" t="n"/>
      <c r="D126" s="26" t="n"/>
      <c r="E126" s="23" t="n"/>
      <c r="F126" s="24">
        <f>IF(D126="","",IF(D126&lt;'Configuração'!$C$7,"Antes do início: não entra",IF(D126&gt;'Configuração'!$C$11,"Depois do fim do mês","OK")))</f>
        <v/>
      </c>
    </row>
    <row r="127">
      <c r="B127" s="21" t="n"/>
      <c r="C127" s="21" t="n"/>
      <c r="D127" s="26" t="n"/>
      <c r="E127" s="23" t="n"/>
      <c r="F127" s="24">
        <f>IF(D127="","",IF(D127&lt;'Configuração'!$C$7,"Antes do início: não entra",IF(D127&gt;'Configuração'!$C$11,"Depois do fim do mês","OK")))</f>
        <v/>
      </c>
    </row>
    <row r="128">
      <c r="B128" s="21" t="n"/>
      <c r="C128" s="21" t="n"/>
      <c r="D128" s="26" t="n"/>
      <c r="E128" s="23" t="n"/>
      <c r="F128" s="24">
        <f>IF(D128="","",IF(D128&lt;'Configuração'!$C$7,"Antes do início: não entra",IF(D128&gt;'Configuração'!$C$11,"Depois do fim do mês","OK")))</f>
        <v/>
      </c>
    </row>
    <row r="129">
      <c r="B129" s="21" t="n"/>
      <c r="C129" s="21" t="n"/>
      <c r="D129" s="26" t="n"/>
      <c r="E129" s="23" t="n"/>
      <c r="F129" s="24">
        <f>IF(D129="","",IF(D129&lt;'Configuração'!$C$7,"Antes do início: não entra",IF(D129&gt;'Configuração'!$C$11,"Depois do fim do mês","OK")))</f>
        <v/>
      </c>
    </row>
    <row r="130">
      <c r="B130" s="21" t="n"/>
      <c r="C130" s="21" t="n"/>
      <c r="D130" s="26" t="n"/>
      <c r="E130" s="23" t="n"/>
      <c r="F130" s="24">
        <f>IF(D130="","",IF(D130&lt;'Configuração'!$C$7,"Antes do início: não entra",IF(D130&gt;'Configuração'!$C$11,"Depois do fim do mês","OK")))</f>
        <v/>
      </c>
    </row>
    <row r="131">
      <c r="B131" s="21" t="n"/>
      <c r="C131" s="21" t="n"/>
      <c r="D131" s="26" t="n"/>
      <c r="E131" s="23" t="n"/>
      <c r="F131" s="24">
        <f>IF(D131="","",IF(D131&lt;'Configuração'!$C$7,"Antes do início: não entra",IF(D131&gt;'Configuração'!$C$11,"Depois do fim do mês","OK")))</f>
        <v/>
      </c>
    </row>
    <row r="132">
      <c r="B132" s="21" t="n"/>
      <c r="C132" s="21" t="n"/>
      <c r="D132" s="26" t="n"/>
      <c r="E132" s="23" t="n"/>
      <c r="F132" s="24">
        <f>IF(D132="","",IF(D132&lt;'Configuração'!$C$7,"Antes do início: não entra",IF(D132&gt;'Configuração'!$C$11,"Depois do fim do mês","OK")))</f>
        <v/>
      </c>
    </row>
    <row r="133">
      <c r="B133" s="21" t="n"/>
      <c r="C133" s="21" t="n"/>
      <c r="D133" s="26" t="n"/>
      <c r="E133" s="23" t="n"/>
      <c r="F133" s="24">
        <f>IF(D133="","",IF(D133&lt;'Configuração'!$C$7,"Antes do início: não entra",IF(D133&gt;'Configuração'!$C$11,"Depois do fim do mês","OK")))</f>
        <v/>
      </c>
    </row>
    <row r="134">
      <c r="B134" s="21" t="n"/>
      <c r="C134" s="21" t="n"/>
      <c r="D134" s="26" t="n"/>
      <c r="E134" s="23" t="n"/>
      <c r="F134" s="24">
        <f>IF(D134="","",IF(D134&lt;'Configuração'!$C$7,"Antes do início: não entra",IF(D134&gt;'Configuração'!$C$11,"Depois do fim do mês","OK")))</f>
        <v/>
      </c>
    </row>
    <row r="135">
      <c r="B135" s="21" t="n"/>
      <c r="C135" s="21" t="n"/>
      <c r="D135" s="26" t="n"/>
      <c r="E135" s="23" t="n"/>
      <c r="F135" s="24">
        <f>IF(D135="","",IF(D135&lt;'Configuração'!$C$7,"Antes do início: não entra",IF(D135&gt;'Configuração'!$C$11,"Depois do fim do mês","OK")))</f>
        <v/>
      </c>
    </row>
    <row r="136">
      <c r="B136" s="21" t="n"/>
      <c r="C136" s="21" t="n"/>
      <c r="D136" s="26" t="n"/>
      <c r="E136" s="23" t="n"/>
      <c r="F136" s="24">
        <f>IF(D136="","",IF(D136&lt;'Configuração'!$C$7,"Antes do início: não entra",IF(D136&gt;'Configuração'!$C$11,"Depois do fim do mês","OK")))</f>
        <v/>
      </c>
    </row>
    <row r="137">
      <c r="B137" s="21" t="n"/>
      <c r="C137" s="21" t="n"/>
      <c r="D137" s="26" t="n"/>
      <c r="E137" s="23" t="n"/>
      <c r="F137" s="24">
        <f>IF(D137="","",IF(D137&lt;'Configuração'!$C$7,"Antes do início: não entra",IF(D137&gt;'Configuração'!$C$11,"Depois do fim do mês","OK")))</f>
        <v/>
      </c>
    </row>
    <row r="138">
      <c r="B138" s="21" t="n"/>
      <c r="C138" s="21" t="n"/>
      <c r="D138" s="26" t="n"/>
      <c r="E138" s="23" t="n"/>
      <c r="F138" s="24">
        <f>IF(D138="","",IF(D138&lt;'Configuração'!$C$7,"Antes do início: não entra",IF(D138&gt;'Configuração'!$C$11,"Depois do fim do mês","OK")))</f>
        <v/>
      </c>
    </row>
    <row r="139">
      <c r="B139" s="21" t="n"/>
      <c r="C139" s="21" t="n"/>
      <c r="D139" s="26" t="n"/>
      <c r="E139" s="23" t="n"/>
      <c r="F139" s="24">
        <f>IF(D139="","",IF(D139&lt;'Configuração'!$C$7,"Antes do início: não entra",IF(D139&gt;'Configuração'!$C$11,"Depois do fim do mês","OK")))</f>
        <v/>
      </c>
    </row>
    <row r="140">
      <c r="B140" s="21" t="n"/>
      <c r="C140" s="21" t="n"/>
      <c r="D140" s="26" t="n"/>
      <c r="E140" s="23" t="n"/>
      <c r="F140" s="24">
        <f>IF(D140="","",IF(D140&lt;'Configuração'!$C$7,"Antes do início: não entra",IF(D140&gt;'Configuração'!$C$11,"Depois do fim do mês","OK")))</f>
        <v/>
      </c>
    </row>
    <row r="141">
      <c r="B141" s="21" t="n"/>
      <c r="C141" s="21" t="n"/>
      <c r="D141" s="26" t="n"/>
      <c r="E141" s="23" t="n"/>
      <c r="F141" s="24">
        <f>IF(D141="","",IF(D141&lt;'Configuração'!$C$7,"Antes do início: não entra",IF(D141&gt;'Configuração'!$C$11,"Depois do fim do mês","OK")))</f>
        <v/>
      </c>
    </row>
    <row r="142">
      <c r="B142" s="21" t="n"/>
      <c r="C142" s="21" t="n"/>
      <c r="D142" s="26" t="n"/>
      <c r="E142" s="23" t="n"/>
      <c r="F142" s="24">
        <f>IF(D142="","",IF(D142&lt;'Configuração'!$C$7,"Antes do início: não entra",IF(D142&gt;'Configuração'!$C$11,"Depois do fim do mês","OK")))</f>
        <v/>
      </c>
    </row>
    <row r="143">
      <c r="B143" s="21" t="n"/>
      <c r="C143" s="21" t="n"/>
      <c r="D143" s="26" t="n"/>
      <c r="E143" s="23" t="n"/>
      <c r="F143" s="24">
        <f>IF(D143="","",IF(D143&lt;'Configuração'!$C$7,"Antes do início: não entra",IF(D143&gt;'Configuração'!$C$11,"Depois do fim do mês","OK")))</f>
        <v/>
      </c>
    </row>
    <row r="144">
      <c r="B144" s="21" t="n"/>
      <c r="C144" s="21" t="n"/>
      <c r="D144" s="26" t="n"/>
      <c r="E144" s="23" t="n"/>
      <c r="F144" s="24">
        <f>IF(D144="","",IF(D144&lt;'Configuração'!$C$7,"Antes do início: não entra",IF(D144&gt;'Configuração'!$C$11,"Depois do fim do mês","OK")))</f>
        <v/>
      </c>
    </row>
    <row r="145">
      <c r="B145" s="21" t="n"/>
      <c r="C145" s="21" t="n"/>
      <c r="D145" s="26" t="n"/>
      <c r="E145" s="23" t="n"/>
      <c r="F145" s="24">
        <f>IF(D145="","",IF(D145&lt;'Configuração'!$C$7,"Antes do início: não entra",IF(D145&gt;'Configuração'!$C$11,"Depois do fim do mês","OK")))</f>
        <v/>
      </c>
    </row>
    <row r="146">
      <c r="B146" s="21" t="n"/>
      <c r="C146" s="21" t="n"/>
      <c r="D146" s="26" t="n"/>
      <c r="E146" s="23" t="n"/>
      <c r="F146" s="24">
        <f>IF(D146="","",IF(D146&lt;'Configuração'!$C$7,"Antes do início: não entra",IF(D146&gt;'Configuração'!$C$11,"Depois do fim do mês","OK")))</f>
        <v/>
      </c>
    </row>
    <row r="147">
      <c r="B147" s="21" t="n"/>
      <c r="C147" s="21" t="n"/>
      <c r="D147" s="26" t="n"/>
      <c r="E147" s="23" t="n"/>
      <c r="F147" s="24">
        <f>IF(D147="","",IF(D147&lt;'Configuração'!$C$7,"Antes do início: não entra",IF(D147&gt;'Configuração'!$C$11,"Depois do fim do mês","OK")))</f>
        <v/>
      </c>
    </row>
    <row r="148">
      <c r="B148" s="21" t="n"/>
      <c r="C148" s="21" t="n"/>
      <c r="D148" s="26" t="n"/>
      <c r="E148" s="23" t="n"/>
      <c r="F148" s="24">
        <f>IF(D148="","",IF(D148&lt;'Configuração'!$C$7,"Antes do início: não entra",IF(D148&gt;'Configuração'!$C$11,"Depois do fim do mês","OK")))</f>
        <v/>
      </c>
    </row>
    <row r="149">
      <c r="B149" s="21" t="n"/>
      <c r="C149" s="21" t="n"/>
      <c r="D149" s="26" t="n"/>
      <c r="E149" s="23" t="n"/>
      <c r="F149" s="24">
        <f>IF(D149="","",IF(D149&lt;'Configuração'!$C$7,"Antes do início: não entra",IF(D149&gt;'Configuração'!$C$11,"Depois do fim do mês","OK")))</f>
        <v/>
      </c>
    </row>
    <row r="150">
      <c r="B150" s="21" t="n"/>
      <c r="C150" s="21" t="n"/>
      <c r="D150" s="26" t="n"/>
      <c r="E150" s="23" t="n"/>
      <c r="F150" s="24">
        <f>IF(D150="","",IF(D150&lt;'Configuração'!$C$7,"Antes do início: não entra",IF(D150&gt;'Configuração'!$C$11,"Depois do fim do mês","OK")))</f>
        <v/>
      </c>
    </row>
    <row r="151">
      <c r="B151" s="21" t="n"/>
      <c r="C151" s="21" t="n"/>
      <c r="D151" s="26" t="n"/>
      <c r="E151" s="23" t="n"/>
      <c r="F151" s="24">
        <f>IF(D151="","",IF(D151&lt;'Configuração'!$C$7,"Antes do início: não entra",IF(D151&gt;'Configuração'!$C$11,"Depois do fim do mês","OK")))</f>
        <v/>
      </c>
    </row>
    <row r="152">
      <c r="B152" s="21" t="n"/>
      <c r="C152" s="21" t="n"/>
      <c r="D152" s="26" t="n"/>
      <c r="E152" s="23" t="n"/>
      <c r="F152" s="24">
        <f>IF(D152="","",IF(D152&lt;'Configuração'!$C$7,"Antes do início: não entra",IF(D152&gt;'Configuração'!$C$11,"Depois do fim do mês","OK")))</f>
        <v/>
      </c>
    </row>
    <row r="153">
      <c r="B153" s="21" t="n"/>
      <c r="C153" s="21" t="n"/>
      <c r="D153" s="26" t="n"/>
      <c r="E153" s="23" t="n"/>
      <c r="F153" s="24">
        <f>IF(D153="","",IF(D153&lt;'Configuração'!$C$7,"Antes do início: não entra",IF(D153&gt;'Configuração'!$C$11,"Depois do fim do mês","OK")))</f>
        <v/>
      </c>
    </row>
    <row r="154">
      <c r="B154" s="21" t="n"/>
      <c r="C154" s="21" t="n"/>
      <c r="D154" s="26" t="n"/>
      <c r="E154" s="23" t="n"/>
      <c r="F154" s="24">
        <f>IF(D154="","",IF(D154&lt;'Configuração'!$C$7,"Antes do início: não entra",IF(D154&gt;'Configuração'!$C$11,"Depois do fim do mês","OK")))</f>
        <v/>
      </c>
    </row>
    <row r="155">
      <c r="B155" s="21" t="n"/>
      <c r="C155" s="21" t="n"/>
      <c r="D155" s="26" t="n"/>
      <c r="E155" s="23" t="n"/>
      <c r="F155" s="24">
        <f>IF(D155="","",IF(D155&lt;'Configuração'!$C$7,"Antes do início: não entra",IF(D155&gt;'Configuração'!$C$11,"Depois do fim do mês","OK")))</f>
        <v/>
      </c>
    </row>
    <row r="156">
      <c r="B156" s="21" t="n"/>
      <c r="C156" s="21" t="n"/>
      <c r="D156" s="26" t="n"/>
      <c r="E156" s="23" t="n"/>
      <c r="F156" s="24">
        <f>IF(D156="","",IF(D156&lt;'Configuração'!$C$7,"Antes do início: não entra",IF(D156&gt;'Configuração'!$C$11,"Depois do fim do mês","OK")))</f>
        <v/>
      </c>
    </row>
    <row r="157">
      <c r="B157" s="21" t="n"/>
      <c r="C157" s="21" t="n"/>
      <c r="D157" s="26" t="n"/>
      <c r="E157" s="23" t="n"/>
      <c r="F157" s="24">
        <f>IF(D157="","",IF(D157&lt;'Configuração'!$C$7,"Antes do início: não entra",IF(D157&gt;'Configuração'!$C$11,"Depois do fim do mês","OK")))</f>
        <v/>
      </c>
    </row>
    <row r="158">
      <c r="B158" s="21" t="n"/>
      <c r="C158" s="21" t="n"/>
      <c r="D158" s="26" t="n"/>
      <c r="E158" s="23" t="n"/>
      <c r="F158" s="24">
        <f>IF(D158="","",IF(D158&lt;'Configuração'!$C$7,"Antes do início: não entra",IF(D158&gt;'Configuração'!$C$11,"Depois do fim do mês","OK")))</f>
        <v/>
      </c>
    </row>
    <row r="159">
      <c r="B159" s="21" t="n"/>
      <c r="C159" s="21" t="n"/>
      <c r="D159" s="26" t="n"/>
      <c r="E159" s="23" t="n"/>
      <c r="F159" s="24">
        <f>IF(D159="","",IF(D159&lt;'Configuração'!$C$7,"Antes do início: não entra",IF(D159&gt;'Configuração'!$C$11,"Depois do fim do mês","OK")))</f>
        <v/>
      </c>
    </row>
    <row r="160">
      <c r="B160" s="21" t="n"/>
      <c r="C160" s="21" t="n"/>
      <c r="D160" s="26" t="n"/>
      <c r="E160" s="23" t="n"/>
      <c r="F160" s="24">
        <f>IF(D160="","",IF(D160&lt;'Configuração'!$C$7,"Antes do início: não entra",IF(D160&gt;'Configuração'!$C$11,"Depois do fim do mês","OK")))</f>
        <v/>
      </c>
    </row>
    <row r="161">
      <c r="B161" s="21" t="n"/>
      <c r="C161" s="21" t="n"/>
      <c r="D161" s="26" t="n"/>
      <c r="E161" s="23" t="n"/>
      <c r="F161" s="24">
        <f>IF(D161="","",IF(D161&lt;'Configuração'!$C$7,"Antes do início: não entra",IF(D161&gt;'Configuração'!$C$11,"Depois do fim do mês","OK")))</f>
        <v/>
      </c>
    </row>
    <row r="162">
      <c r="B162" s="21" t="n"/>
      <c r="C162" s="21" t="n"/>
      <c r="D162" s="26" t="n"/>
      <c r="E162" s="23" t="n"/>
      <c r="F162" s="24">
        <f>IF(D162="","",IF(D162&lt;'Configuração'!$C$7,"Antes do início: não entra",IF(D162&gt;'Configuração'!$C$11,"Depois do fim do mês","OK")))</f>
        <v/>
      </c>
    </row>
    <row r="163">
      <c r="B163" s="21" t="n"/>
      <c r="C163" s="21" t="n"/>
      <c r="D163" s="26" t="n"/>
      <c r="E163" s="23" t="n"/>
      <c r="F163" s="24">
        <f>IF(D163="","",IF(D163&lt;'Configuração'!$C$7,"Antes do início: não entra",IF(D163&gt;'Configuração'!$C$11,"Depois do fim do mês","OK")))</f>
        <v/>
      </c>
    </row>
    <row r="164">
      <c r="B164" s="21" t="n"/>
      <c r="C164" s="21" t="n"/>
      <c r="D164" s="26" t="n"/>
      <c r="E164" s="23" t="n"/>
      <c r="F164" s="24">
        <f>IF(D164="","",IF(D164&lt;'Configuração'!$C$7,"Antes do início: não entra",IF(D164&gt;'Configuração'!$C$11,"Depois do fim do mês","OK")))</f>
        <v/>
      </c>
    </row>
    <row r="165">
      <c r="B165" s="21" t="n"/>
      <c r="C165" s="21" t="n"/>
      <c r="D165" s="26" t="n"/>
      <c r="E165" s="23" t="n"/>
      <c r="F165" s="24">
        <f>IF(D165="","",IF(D165&lt;'Configuração'!$C$7,"Antes do início: não entra",IF(D165&gt;'Configuração'!$C$11,"Depois do fim do mês","OK")))</f>
        <v/>
      </c>
    </row>
    <row r="166">
      <c r="B166" s="21" t="n"/>
      <c r="C166" s="21" t="n"/>
      <c r="D166" s="26" t="n"/>
      <c r="E166" s="23" t="n"/>
      <c r="F166" s="24">
        <f>IF(D166="","",IF(D166&lt;'Configuração'!$C$7,"Antes do início: não entra",IF(D166&gt;'Configuração'!$C$11,"Depois do fim do mês","OK")))</f>
        <v/>
      </c>
    </row>
    <row r="167">
      <c r="B167" s="21" t="n"/>
      <c r="C167" s="21" t="n"/>
      <c r="D167" s="26" t="n"/>
      <c r="E167" s="23" t="n"/>
      <c r="F167" s="24">
        <f>IF(D167="","",IF(D167&lt;'Configuração'!$C$7,"Antes do início: não entra",IF(D167&gt;'Configuração'!$C$11,"Depois do fim do mês","OK")))</f>
        <v/>
      </c>
    </row>
    <row r="168">
      <c r="B168" s="21" t="n"/>
      <c r="C168" s="21" t="n"/>
      <c r="D168" s="26" t="n"/>
      <c r="E168" s="23" t="n"/>
      <c r="F168" s="24">
        <f>IF(D168="","",IF(D168&lt;'Configuração'!$C$7,"Antes do início: não entra",IF(D168&gt;'Configuração'!$C$11,"Depois do fim do mês","OK")))</f>
        <v/>
      </c>
    </row>
    <row r="169">
      <c r="B169" s="21" t="n"/>
      <c r="C169" s="21" t="n"/>
      <c r="D169" s="26" t="n"/>
      <c r="E169" s="23" t="n"/>
      <c r="F169" s="24">
        <f>IF(D169="","",IF(D169&lt;'Configuração'!$C$7,"Antes do início: não entra",IF(D169&gt;'Configuração'!$C$11,"Depois do fim do mês","OK")))</f>
        <v/>
      </c>
    </row>
    <row r="170">
      <c r="B170" s="21" t="n"/>
      <c r="C170" s="21" t="n"/>
      <c r="D170" s="26" t="n"/>
      <c r="E170" s="23" t="n"/>
      <c r="F170" s="24">
        <f>IF(D170="","",IF(D170&lt;'Configuração'!$C$7,"Antes do início: não entra",IF(D170&gt;'Configuração'!$C$11,"Depois do fim do mês","OK")))</f>
        <v/>
      </c>
    </row>
    <row r="171">
      <c r="B171" s="21" t="n"/>
      <c r="C171" s="21" t="n"/>
      <c r="D171" s="26" t="n"/>
      <c r="E171" s="23" t="n"/>
      <c r="F171" s="24">
        <f>IF(D171="","",IF(D171&lt;'Configuração'!$C$7,"Antes do início: não entra",IF(D171&gt;'Configuração'!$C$11,"Depois do fim do mês","OK")))</f>
        <v/>
      </c>
    </row>
    <row r="172">
      <c r="B172" s="21" t="n"/>
      <c r="C172" s="21" t="n"/>
      <c r="D172" s="26" t="n"/>
      <c r="E172" s="23" t="n"/>
      <c r="F172" s="24">
        <f>IF(D172="","",IF(D172&lt;'Configuração'!$C$7,"Antes do início: não entra",IF(D172&gt;'Configuração'!$C$11,"Depois do fim do mês","OK")))</f>
        <v/>
      </c>
    </row>
    <row r="173">
      <c r="B173" s="21" t="n"/>
      <c r="C173" s="21" t="n"/>
      <c r="D173" s="26" t="n"/>
      <c r="E173" s="23" t="n"/>
      <c r="F173" s="24">
        <f>IF(D173="","",IF(D173&lt;'Configuração'!$C$7,"Antes do início: não entra",IF(D173&gt;'Configuração'!$C$11,"Depois do fim do mês","OK")))</f>
        <v/>
      </c>
    </row>
    <row r="174">
      <c r="B174" s="21" t="n"/>
      <c r="C174" s="21" t="n"/>
      <c r="D174" s="26" t="n"/>
      <c r="E174" s="23" t="n"/>
      <c r="F174" s="24">
        <f>IF(D174="","",IF(D174&lt;'Configuração'!$C$7,"Antes do início: não entra",IF(D174&gt;'Configuração'!$C$11,"Depois do fim do mês","OK")))</f>
        <v/>
      </c>
    </row>
    <row r="175">
      <c r="B175" s="21" t="n"/>
      <c r="C175" s="21" t="n"/>
      <c r="D175" s="26" t="n"/>
      <c r="E175" s="23" t="n"/>
      <c r="F175" s="24">
        <f>IF(D175="","",IF(D175&lt;'Configuração'!$C$7,"Antes do início: não entra",IF(D175&gt;'Configuração'!$C$11,"Depois do fim do mês","OK")))</f>
        <v/>
      </c>
    </row>
    <row r="176">
      <c r="B176" s="21" t="n"/>
      <c r="C176" s="21" t="n"/>
      <c r="D176" s="26" t="n"/>
      <c r="E176" s="23" t="n"/>
      <c r="F176" s="24">
        <f>IF(D176="","",IF(D176&lt;'Configuração'!$C$7,"Antes do início: não entra",IF(D176&gt;'Configuração'!$C$11,"Depois do fim do mês","OK")))</f>
        <v/>
      </c>
    </row>
    <row r="177">
      <c r="B177" s="21" t="n"/>
      <c r="C177" s="21" t="n"/>
      <c r="D177" s="26" t="n"/>
      <c r="E177" s="23" t="n"/>
      <c r="F177" s="24">
        <f>IF(D177="","",IF(D177&lt;'Configuração'!$C$7,"Antes do início: não entra",IF(D177&gt;'Configuração'!$C$11,"Depois do fim do mês","OK")))</f>
        <v/>
      </c>
    </row>
    <row r="178">
      <c r="B178" s="21" t="n"/>
      <c r="C178" s="21" t="n"/>
      <c r="D178" s="26" t="n"/>
      <c r="E178" s="23" t="n"/>
      <c r="F178" s="24">
        <f>IF(D178="","",IF(D178&lt;'Configuração'!$C$7,"Antes do início: não entra",IF(D178&gt;'Configuração'!$C$11,"Depois do fim do mês","OK")))</f>
        <v/>
      </c>
    </row>
    <row r="179">
      <c r="B179" s="21" t="n"/>
      <c r="C179" s="21" t="n"/>
      <c r="D179" s="26" t="n"/>
      <c r="E179" s="23" t="n"/>
      <c r="F179" s="24">
        <f>IF(D179="","",IF(D179&lt;'Configuração'!$C$7,"Antes do início: não entra",IF(D179&gt;'Configuração'!$C$11,"Depois do fim do mês","OK")))</f>
        <v/>
      </c>
    </row>
    <row r="180">
      <c r="B180" s="21" t="n"/>
      <c r="C180" s="21" t="n"/>
      <c r="D180" s="26" t="n"/>
      <c r="E180" s="23" t="n"/>
      <c r="F180" s="24">
        <f>IF(D180="","",IF(D180&lt;'Configuração'!$C$7,"Antes do início: não entra",IF(D180&gt;'Configuração'!$C$11,"Depois do fim do mês","OK")))</f>
        <v/>
      </c>
    </row>
    <row r="181">
      <c r="B181" s="21" t="n"/>
      <c r="C181" s="21" t="n"/>
      <c r="D181" s="26" t="n"/>
      <c r="E181" s="23" t="n"/>
      <c r="F181" s="24">
        <f>IF(D181="","",IF(D181&lt;'Configuração'!$C$7,"Antes do início: não entra",IF(D181&gt;'Configuração'!$C$11,"Depois do fim do mês","OK")))</f>
        <v/>
      </c>
    </row>
    <row r="182">
      <c r="B182" s="21" t="n"/>
      <c r="C182" s="21" t="n"/>
      <c r="D182" s="26" t="n"/>
      <c r="E182" s="23" t="n"/>
      <c r="F182" s="24">
        <f>IF(D182="","",IF(D182&lt;'Configuração'!$C$7,"Antes do início: não entra",IF(D182&gt;'Configuração'!$C$11,"Depois do fim do mês","OK")))</f>
        <v/>
      </c>
    </row>
    <row r="183">
      <c r="B183" s="21" t="n"/>
      <c r="C183" s="21" t="n"/>
      <c r="D183" s="26" t="n"/>
      <c r="E183" s="23" t="n"/>
      <c r="F183" s="24">
        <f>IF(D183="","",IF(D183&lt;'Configuração'!$C$7,"Antes do início: não entra",IF(D183&gt;'Configuração'!$C$11,"Depois do fim do mês","OK")))</f>
        <v/>
      </c>
    </row>
    <row r="184">
      <c r="B184" s="21" t="n"/>
      <c r="C184" s="21" t="n"/>
      <c r="D184" s="26" t="n"/>
      <c r="E184" s="23" t="n"/>
      <c r="F184" s="24">
        <f>IF(D184="","",IF(D184&lt;'Configuração'!$C$7,"Antes do início: não entra",IF(D184&gt;'Configuração'!$C$11,"Depois do fim do mês","OK")))</f>
        <v/>
      </c>
    </row>
    <row r="185">
      <c r="B185" s="21" t="n"/>
      <c r="C185" s="21" t="n"/>
      <c r="D185" s="26" t="n"/>
      <c r="E185" s="23" t="n"/>
      <c r="F185" s="24">
        <f>IF(D185="","",IF(D185&lt;'Configuração'!$C$7,"Antes do início: não entra",IF(D185&gt;'Configuração'!$C$11,"Depois do fim do mês","OK")))</f>
        <v/>
      </c>
    </row>
    <row r="186">
      <c r="B186" s="21" t="n"/>
      <c r="C186" s="21" t="n"/>
      <c r="D186" s="26" t="n"/>
      <c r="E186" s="23" t="n"/>
      <c r="F186" s="24">
        <f>IF(D186="","",IF(D186&lt;'Configuração'!$C$7,"Antes do início: não entra",IF(D186&gt;'Configuração'!$C$11,"Depois do fim do mês","OK")))</f>
        <v/>
      </c>
    </row>
    <row r="187">
      <c r="B187" s="21" t="n"/>
      <c r="C187" s="21" t="n"/>
      <c r="D187" s="26" t="n"/>
      <c r="E187" s="23" t="n"/>
      <c r="F187" s="24">
        <f>IF(D187="","",IF(D187&lt;'Configuração'!$C$7,"Antes do início: não entra",IF(D187&gt;'Configuração'!$C$11,"Depois do fim do mês","OK")))</f>
        <v/>
      </c>
    </row>
    <row r="188">
      <c r="B188" s="21" t="n"/>
      <c r="C188" s="21" t="n"/>
      <c r="D188" s="26" t="n"/>
      <c r="E188" s="23" t="n"/>
      <c r="F188" s="24">
        <f>IF(D188="","",IF(D188&lt;'Configuração'!$C$7,"Antes do início: não entra",IF(D188&gt;'Configuração'!$C$11,"Depois do fim do mês","OK")))</f>
        <v/>
      </c>
    </row>
    <row r="189">
      <c r="B189" s="21" t="n"/>
      <c r="C189" s="21" t="n"/>
      <c r="D189" s="26" t="n"/>
      <c r="E189" s="23" t="n"/>
      <c r="F189" s="24">
        <f>IF(D189="","",IF(D189&lt;'Configuração'!$C$7,"Antes do início: não entra",IF(D189&gt;'Configuração'!$C$11,"Depois do fim do mês","OK")))</f>
        <v/>
      </c>
    </row>
    <row r="190">
      <c r="B190" s="21" t="n"/>
      <c r="C190" s="21" t="n"/>
      <c r="D190" s="26" t="n"/>
      <c r="E190" s="23" t="n"/>
      <c r="F190" s="24">
        <f>IF(D190="","",IF(D190&lt;'Configuração'!$C$7,"Antes do início: não entra",IF(D190&gt;'Configuração'!$C$11,"Depois do fim do mês","OK")))</f>
        <v/>
      </c>
    </row>
    <row r="191">
      <c r="B191" s="21" t="n"/>
      <c r="C191" s="21" t="n"/>
      <c r="D191" s="26" t="n"/>
      <c r="E191" s="23" t="n"/>
      <c r="F191" s="24">
        <f>IF(D191="","",IF(D191&lt;'Configuração'!$C$7,"Antes do início: não entra",IF(D191&gt;'Configuração'!$C$11,"Depois do fim do mês","OK")))</f>
        <v/>
      </c>
    </row>
    <row r="192">
      <c r="B192" s="21" t="n"/>
      <c r="C192" s="21" t="n"/>
      <c r="D192" s="26" t="n"/>
      <c r="E192" s="23" t="n"/>
      <c r="F192" s="24">
        <f>IF(D192="","",IF(D192&lt;'Configuração'!$C$7,"Antes do início: não entra",IF(D192&gt;'Configuração'!$C$11,"Depois do fim do mês","OK")))</f>
        <v/>
      </c>
    </row>
    <row r="193">
      <c r="B193" s="21" t="n"/>
      <c r="C193" s="21" t="n"/>
      <c r="D193" s="26" t="n"/>
      <c r="E193" s="23" t="n"/>
      <c r="F193" s="24">
        <f>IF(D193="","",IF(D193&lt;'Configuração'!$C$7,"Antes do início: não entra",IF(D193&gt;'Configuração'!$C$11,"Depois do fim do mês","OK")))</f>
        <v/>
      </c>
    </row>
    <row r="194">
      <c r="B194" s="21" t="n"/>
      <c r="C194" s="21" t="n"/>
      <c r="D194" s="26" t="n"/>
      <c r="E194" s="23" t="n"/>
      <c r="F194" s="24">
        <f>IF(D194="","",IF(D194&lt;'Configuração'!$C$7,"Antes do início: não entra",IF(D194&gt;'Configuração'!$C$11,"Depois do fim do mês","OK")))</f>
        <v/>
      </c>
    </row>
    <row r="195">
      <c r="B195" s="21" t="n"/>
      <c r="C195" s="21" t="n"/>
      <c r="D195" s="26" t="n"/>
      <c r="E195" s="23" t="n"/>
      <c r="F195" s="24">
        <f>IF(D195="","",IF(D195&lt;'Configuração'!$C$7,"Antes do início: não entra",IF(D195&gt;'Configuração'!$C$11,"Depois do fim do mês","OK")))</f>
        <v/>
      </c>
    </row>
    <row r="196">
      <c r="B196" s="21" t="n"/>
      <c r="C196" s="21" t="n"/>
      <c r="D196" s="26" t="n"/>
      <c r="E196" s="23" t="n"/>
      <c r="F196" s="24">
        <f>IF(D196="","",IF(D196&lt;'Configuração'!$C$7,"Antes do início: não entra",IF(D196&gt;'Configuração'!$C$11,"Depois do fim do mês","OK")))</f>
        <v/>
      </c>
    </row>
    <row r="197">
      <c r="B197" s="21" t="n"/>
      <c r="C197" s="21" t="n"/>
      <c r="D197" s="26" t="n"/>
      <c r="E197" s="23" t="n"/>
      <c r="F197" s="24">
        <f>IF(D197="","",IF(D197&lt;'Configuração'!$C$7,"Antes do início: não entra",IF(D197&gt;'Configuração'!$C$11,"Depois do fim do mês","OK")))</f>
        <v/>
      </c>
    </row>
    <row r="198">
      <c r="B198" s="21" t="n"/>
      <c r="C198" s="21" t="n"/>
      <c r="D198" s="26" t="n"/>
      <c r="E198" s="23" t="n"/>
      <c r="F198" s="24">
        <f>IF(D198="","",IF(D198&lt;'Configuração'!$C$7,"Antes do início: não entra",IF(D198&gt;'Configuração'!$C$11,"Depois do fim do mês","OK")))</f>
        <v/>
      </c>
    </row>
    <row r="199">
      <c r="B199" s="21" t="n"/>
      <c r="C199" s="21" t="n"/>
      <c r="D199" s="26" t="n"/>
      <c r="E199" s="23" t="n"/>
      <c r="F199" s="24">
        <f>IF(D199="","",IF(D199&lt;'Configuração'!$C$7,"Antes do início: não entra",IF(D199&gt;'Configuração'!$C$11,"Depois do fim do mês","OK")))</f>
        <v/>
      </c>
    </row>
    <row r="200">
      <c r="B200" s="21" t="n"/>
      <c r="C200" s="21" t="n"/>
      <c r="D200" s="26" t="n"/>
      <c r="E200" s="23" t="n"/>
      <c r="F200" s="24">
        <f>IF(D200="","",IF(D200&lt;'Configuração'!$C$7,"Antes do início: não entra",IF(D200&gt;'Configuração'!$C$11,"Depois do fim do mês","OK")))</f>
        <v/>
      </c>
    </row>
    <row r="201">
      <c r="B201" s="21" t="n"/>
      <c r="C201" s="21" t="n"/>
      <c r="D201" s="26" t="n"/>
      <c r="E201" s="23" t="n"/>
      <c r="F201" s="24">
        <f>IF(D201="","",IF(D201&lt;'Configuração'!$C$7,"Antes do início: não entra",IF(D201&gt;'Configuração'!$C$11,"Depois do fim do mês","OK")))</f>
        <v/>
      </c>
    </row>
    <row r="202">
      <c r="B202" s="21" t="n"/>
      <c r="C202" s="21" t="n"/>
      <c r="D202" s="26" t="n"/>
      <c r="E202" s="23" t="n"/>
      <c r="F202" s="24">
        <f>IF(D202="","",IF(D202&lt;'Configuração'!$C$7,"Antes do início: não entra",IF(D202&gt;'Configuração'!$C$11,"Depois do fim do mês","OK")))</f>
        <v/>
      </c>
    </row>
    <row r="203">
      <c r="B203" s="21" t="n"/>
      <c r="C203" s="21" t="n"/>
      <c r="D203" s="26" t="n"/>
      <c r="E203" s="23" t="n"/>
      <c r="F203" s="24">
        <f>IF(D203="","",IF(D203&lt;'Configuração'!$C$7,"Antes do início: não entra",IF(D203&gt;'Configuração'!$C$11,"Depois do fim do mês","OK")))</f>
        <v/>
      </c>
    </row>
    <row r="204">
      <c r="B204" s="21" t="n"/>
      <c r="C204" s="21" t="n"/>
      <c r="D204" s="26" t="n"/>
      <c r="E204" s="23" t="n"/>
      <c r="F204" s="24">
        <f>IF(D204="","",IF(D204&lt;'Configuração'!$C$7,"Antes do início: não entra",IF(D204&gt;'Configuração'!$C$11,"Depois do fim do mês","OK")))</f>
        <v/>
      </c>
    </row>
    <row r="205">
      <c r="B205" s="21" t="n"/>
      <c r="C205" s="21" t="n"/>
      <c r="D205" s="26" t="n"/>
      <c r="E205" s="23" t="n"/>
      <c r="F205" s="24">
        <f>IF(D205="","",IF(D205&lt;'Configuração'!$C$7,"Antes do início: não entra",IF(D205&gt;'Configuração'!$C$11,"Depois do fim do mês","OK")))</f>
        <v/>
      </c>
    </row>
    <row r="206">
      <c r="B206" s="21" t="n"/>
      <c r="C206" s="21" t="n"/>
      <c r="D206" s="26" t="n"/>
      <c r="E206" s="23" t="n"/>
      <c r="F206" s="24">
        <f>IF(D206="","",IF(D206&lt;'Configuração'!$C$7,"Antes do início: não entra",IF(D206&gt;'Configuração'!$C$11,"Depois do fim do mês","OK")))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F7:F206">
    <cfRule type="expression" priority="1" dxfId="0">
      <formula>AND(F7&lt;&gt;"",F7&lt;&gt;"OK")</formula>
    </cfRule>
  </conditionalFormatting>
  <dataValidations count="2">
    <dataValidation sqref="C7:C206" showDropDown="0" showInputMessage="0" showErrorMessage="1" allowBlank="0" error="Escolha um tipo da lista." type="list">
      <formula1>"Venda à vista,Cartão a receber,Boleto ou venda a prazo,Outras entradas"</formula1>
    </dataValidation>
    <dataValidation sqref="J7:J36" showDropDown="0" showInputMessage="0" showErrorMessage="1" allowBlank="0" error="Coloque de 1 a 12 parcelas." type="whole" operator="between">
      <formula1>1</formula1>
      <formula2>12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F3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4" customWidth="1" min="2" max="2"/>
    <col width="28" customWidth="1" min="3" max="3"/>
    <col width="16" customWidth="1" min="4" max="4"/>
    <col width="15" customWidth="1" min="5" max="5"/>
    <col width="22" customWidth="1" min="6" max="6"/>
  </cols>
  <sheetData>
    <row r="1"/>
    <row r="2" ht="34" customHeight="1">
      <c r="B2" s="1" t="inlineStr">
        <is>
          <t>Saídas</t>
        </is>
      </c>
      <c r="C2" s="2" t="n"/>
      <c r="D2" s="2" t="n"/>
      <c r="E2" s="2" t="n"/>
      <c r="F2" s="2" t="n"/>
    </row>
    <row r="3" ht="20" customHeight="1">
      <c r="B3" s="3" t="inlineStr">
        <is>
          <t>O que a empresa vai pagar.</t>
        </is>
      </c>
      <c r="C3" s="2" t="n"/>
      <c r="D3" s="2" t="n"/>
      <c r="E3" s="2" t="n"/>
      <c r="F3" s="2" t="n"/>
    </row>
    <row r="5">
      <c r="B5" s="8" t="inlineStr">
        <is>
          <t>A primeira linha é um exemplo. Apague e coloque os seus. As linhas do 13º já estão prontas: só falta o valor.</t>
        </is>
      </c>
    </row>
    <row r="6" ht="30" customHeight="1">
      <c r="B6" s="18" t="inlineStr">
        <is>
          <t>Descrição</t>
        </is>
      </c>
      <c r="C6" s="18" t="inlineStr">
        <is>
          <t>Categoria</t>
        </is>
      </c>
      <c r="D6" s="18" t="inlineStr">
        <is>
          <t>Data de vencimento</t>
        </is>
      </c>
      <c r="E6" s="18" t="inlineStr">
        <is>
          <t>Valor</t>
        </is>
      </c>
      <c r="F6" s="18" t="inlineStr">
        <is>
          <t>Situação</t>
        </is>
      </c>
    </row>
    <row r="7">
      <c r="B7" s="12" t="inlineStr">
        <is>
          <t>Compra de estoque para o fim de ano (exemplo)</t>
        </is>
      </c>
      <c r="C7" s="12" t="inlineStr">
        <is>
          <t>Fornecedores e estoque</t>
        </is>
      </c>
      <c r="D7" s="14" t="n">
        <v>46342</v>
      </c>
      <c r="E7" s="15" t="n">
        <v>12000</v>
      </c>
      <c r="F7" s="24">
        <f>IF(D7="","",IF(D7&lt;'Configuração'!$C$7,"Antes do início: não entra",IF(D7&gt;'Configuração'!$C$11,"Depois do fim do mês","OK")))</f>
        <v/>
      </c>
    </row>
    <row r="8">
      <c r="B8" s="21" t="inlineStr">
        <is>
          <t>1ª parcela do 13º</t>
        </is>
      </c>
      <c r="C8" s="21" t="inlineStr">
        <is>
          <t>13º salário</t>
        </is>
      </c>
      <c r="D8" s="26" t="n">
        <v>46356</v>
      </c>
      <c r="E8" s="23" t="n"/>
      <c r="F8" s="24">
        <f>IF(D8="","",IF(D8&lt;'Configuração'!$C$7,"Antes do início: não entra",IF(D8&gt;'Configuração'!$C$11,"Depois do fim do mês","OK")))</f>
        <v/>
      </c>
    </row>
    <row r="9">
      <c r="B9" s="21" t="inlineStr">
        <is>
          <t>2ª parcela do 13º</t>
        </is>
      </c>
      <c r="C9" s="21" t="inlineStr">
        <is>
          <t>13º salário</t>
        </is>
      </c>
      <c r="D9" s="26" t="n">
        <v>46376</v>
      </c>
      <c r="E9" s="23" t="n"/>
      <c r="F9" s="24">
        <f>IF(D9="","",IF(D9&lt;'Configuração'!$C$7,"Antes do início: não entra",IF(D9&gt;'Configuração'!$C$11,"Depois do fim do mês","OK")))</f>
        <v/>
      </c>
    </row>
    <row r="10">
      <c r="B10" s="21" t="n"/>
      <c r="C10" s="21" t="n"/>
      <c r="D10" s="26" t="n"/>
      <c r="E10" s="23" t="n"/>
      <c r="F10" s="24">
        <f>IF(D10="","",IF(D10&lt;'Configuração'!$C$7,"Antes do início: não entra",IF(D10&gt;'Configuração'!$C$11,"Depois do fim do mês","OK")))</f>
        <v/>
      </c>
    </row>
    <row r="11">
      <c r="B11" s="21" t="n"/>
      <c r="C11" s="21" t="n"/>
      <c r="D11" s="26" t="n"/>
      <c r="E11" s="23" t="n"/>
      <c r="F11" s="24">
        <f>IF(D11="","",IF(D11&lt;'Configuração'!$C$7,"Antes do início: não entra",IF(D11&gt;'Configuração'!$C$11,"Depois do fim do mês","OK")))</f>
        <v/>
      </c>
    </row>
    <row r="12">
      <c r="B12" s="21" t="n"/>
      <c r="C12" s="21" t="n"/>
      <c r="D12" s="26" t="n"/>
      <c r="E12" s="23" t="n"/>
      <c r="F12" s="24">
        <f>IF(D12="","",IF(D12&lt;'Configuração'!$C$7,"Antes do início: não entra",IF(D12&gt;'Configuração'!$C$11,"Depois do fim do mês","OK")))</f>
        <v/>
      </c>
    </row>
    <row r="13">
      <c r="B13" s="21" t="n"/>
      <c r="C13" s="21" t="n"/>
      <c r="D13" s="26" t="n"/>
      <c r="E13" s="23" t="n"/>
      <c r="F13" s="24">
        <f>IF(D13="","",IF(D13&lt;'Configuração'!$C$7,"Antes do início: não entra",IF(D13&gt;'Configuração'!$C$11,"Depois do fim do mês","OK")))</f>
        <v/>
      </c>
    </row>
    <row r="14">
      <c r="B14" s="21" t="n"/>
      <c r="C14" s="21" t="n"/>
      <c r="D14" s="26" t="n"/>
      <c r="E14" s="23" t="n"/>
      <c r="F14" s="24">
        <f>IF(D14="","",IF(D14&lt;'Configuração'!$C$7,"Antes do início: não entra",IF(D14&gt;'Configuração'!$C$11,"Depois do fim do mês","OK")))</f>
        <v/>
      </c>
    </row>
    <row r="15">
      <c r="B15" s="21" t="n"/>
      <c r="C15" s="21" t="n"/>
      <c r="D15" s="26" t="n"/>
      <c r="E15" s="23" t="n"/>
      <c r="F15" s="24">
        <f>IF(D15="","",IF(D15&lt;'Configuração'!$C$7,"Antes do início: não entra",IF(D15&gt;'Configuração'!$C$11,"Depois do fim do mês","OK")))</f>
        <v/>
      </c>
    </row>
    <row r="16">
      <c r="B16" s="21" t="n"/>
      <c r="C16" s="21" t="n"/>
      <c r="D16" s="26" t="n"/>
      <c r="E16" s="23" t="n"/>
      <c r="F16" s="24">
        <f>IF(D16="","",IF(D16&lt;'Configuração'!$C$7,"Antes do início: não entra",IF(D16&gt;'Configuração'!$C$11,"Depois do fim do mês","OK")))</f>
        <v/>
      </c>
    </row>
    <row r="17">
      <c r="B17" s="21" t="n"/>
      <c r="C17" s="21" t="n"/>
      <c r="D17" s="26" t="n"/>
      <c r="E17" s="23" t="n"/>
      <c r="F17" s="24">
        <f>IF(D17="","",IF(D17&lt;'Configuração'!$C$7,"Antes do início: não entra",IF(D17&gt;'Configuração'!$C$11,"Depois do fim do mês","OK")))</f>
        <v/>
      </c>
    </row>
    <row r="18">
      <c r="B18" s="21" t="n"/>
      <c r="C18" s="21" t="n"/>
      <c r="D18" s="26" t="n"/>
      <c r="E18" s="23" t="n"/>
      <c r="F18" s="24">
        <f>IF(D18="","",IF(D18&lt;'Configuração'!$C$7,"Antes do início: não entra",IF(D18&gt;'Configuração'!$C$11,"Depois do fim do mês","OK")))</f>
        <v/>
      </c>
    </row>
    <row r="19">
      <c r="B19" s="21" t="n"/>
      <c r="C19" s="21" t="n"/>
      <c r="D19" s="26" t="n"/>
      <c r="E19" s="23" t="n"/>
      <c r="F19" s="24">
        <f>IF(D19="","",IF(D19&lt;'Configuração'!$C$7,"Antes do início: não entra",IF(D19&gt;'Configuração'!$C$11,"Depois do fim do mês","OK")))</f>
        <v/>
      </c>
    </row>
    <row r="20">
      <c r="B20" s="21" t="n"/>
      <c r="C20" s="21" t="n"/>
      <c r="D20" s="26" t="n"/>
      <c r="E20" s="23" t="n"/>
      <c r="F20" s="24">
        <f>IF(D20="","",IF(D20&lt;'Configuração'!$C$7,"Antes do início: não entra",IF(D20&gt;'Configuração'!$C$11,"Depois do fim do mês","OK")))</f>
        <v/>
      </c>
    </row>
    <row r="21">
      <c r="B21" s="21" t="n"/>
      <c r="C21" s="21" t="n"/>
      <c r="D21" s="26" t="n"/>
      <c r="E21" s="23" t="n"/>
      <c r="F21" s="24">
        <f>IF(D21="","",IF(D21&lt;'Configuração'!$C$7,"Antes do início: não entra",IF(D21&gt;'Configuração'!$C$11,"Depois do fim do mês","OK")))</f>
        <v/>
      </c>
    </row>
    <row r="22">
      <c r="B22" s="21" t="n"/>
      <c r="C22" s="21" t="n"/>
      <c r="D22" s="26" t="n"/>
      <c r="E22" s="23" t="n"/>
      <c r="F22" s="24">
        <f>IF(D22="","",IF(D22&lt;'Configuração'!$C$7,"Antes do início: não entra",IF(D22&gt;'Configuração'!$C$11,"Depois do fim do mês","OK")))</f>
        <v/>
      </c>
    </row>
    <row r="23">
      <c r="B23" s="21" t="n"/>
      <c r="C23" s="21" t="n"/>
      <c r="D23" s="26" t="n"/>
      <c r="E23" s="23" t="n"/>
      <c r="F23" s="24">
        <f>IF(D23="","",IF(D23&lt;'Configuração'!$C$7,"Antes do início: não entra",IF(D23&gt;'Configuração'!$C$11,"Depois do fim do mês","OK")))</f>
        <v/>
      </c>
    </row>
    <row r="24">
      <c r="B24" s="21" t="n"/>
      <c r="C24" s="21" t="n"/>
      <c r="D24" s="26" t="n"/>
      <c r="E24" s="23" t="n"/>
      <c r="F24" s="24">
        <f>IF(D24="","",IF(D24&lt;'Configuração'!$C$7,"Antes do início: não entra",IF(D24&gt;'Configuração'!$C$11,"Depois do fim do mês","OK")))</f>
        <v/>
      </c>
    </row>
    <row r="25">
      <c r="B25" s="21" t="n"/>
      <c r="C25" s="21" t="n"/>
      <c r="D25" s="26" t="n"/>
      <c r="E25" s="23" t="n"/>
      <c r="F25" s="24">
        <f>IF(D25="","",IF(D25&lt;'Configuração'!$C$7,"Antes do início: não entra",IF(D25&gt;'Configuração'!$C$11,"Depois do fim do mês","OK")))</f>
        <v/>
      </c>
    </row>
    <row r="26">
      <c r="B26" s="21" t="n"/>
      <c r="C26" s="21" t="n"/>
      <c r="D26" s="26" t="n"/>
      <c r="E26" s="23" t="n"/>
      <c r="F26" s="24">
        <f>IF(D26="","",IF(D26&lt;'Configuração'!$C$7,"Antes do início: não entra",IF(D26&gt;'Configuração'!$C$11,"Depois do fim do mês","OK")))</f>
        <v/>
      </c>
    </row>
    <row r="27">
      <c r="B27" s="21" t="n"/>
      <c r="C27" s="21" t="n"/>
      <c r="D27" s="26" t="n"/>
      <c r="E27" s="23" t="n"/>
      <c r="F27" s="24">
        <f>IF(D27="","",IF(D27&lt;'Configuração'!$C$7,"Antes do início: não entra",IF(D27&gt;'Configuração'!$C$11,"Depois do fim do mês","OK")))</f>
        <v/>
      </c>
    </row>
    <row r="28">
      <c r="B28" s="21" t="n"/>
      <c r="C28" s="21" t="n"/>
      <c r="D28" s="26" t="n"/>
      <c r="E28" s="23" t="n"/>
      <c r="F28" s="24">
        <f>IF(D28="","",IF(D28&lt;'Configuração'!$C$7,"Antes do início: não entra",IF(D28&gt;'Configuração'!$C$11,"Depois do fim do mês","OK")))</f>
        <v/>
      </c>
    </row>
    <row r="29">
      <c r="B29" s="21" t="n"/>
      <c r="C29" s="21" t="n"/>
      <c r="D29" s="26" t="n"/>
      <c r="E29" s="23" t="n"/>
      <c r="F29" s="24">
        <f>IF(D29="","",IF(D29&lt;'Configuração'!$C$7,"Antes do início: não entra",IF(D29&gt;'Configuração'!$C$11,"Depois do fim do mês","OK")))</f>
        <v/>
      </c>
    </row>
    <row r="30">
      <c r="B30" s="21" t="n"/>
      <c r="C30" s="21" t="n"/>
      <c r="D30" s="26" t="n"/>
      <c r="E30" s="23" t="n"/>
      <c r="F30" s="24">
        <f>IF(D30="","",IF(D30&lt;'Configuração'!$C$7,"Antes do início: não entra",IF(D30&gt;'Configuração'!$C$11,"Depois do fim do mês","OK")))</f>
        <v/>
      </c>
    </row>
    <row r="31">
      <c r="B31" s="21" t="n"/>
      <c r="C31" s="21" t="n"/>
      <c r="D31" s="26" t="n"/>
      <c r="E31" s="23" t="n"/>
      <c r="F31" s="24">
        <f>IF(D31="","",IF(D31&lt;'Configuração'!$C$7,"Antes do início: não entra",IF(D31&gt;'Configuração'!$C$11,"Depois do fim do mês","OK")))</f>
        <v/>
      </c>
    </row>
    <row r="32">
      <c r="B32" s="21" t="n"/>
      <c r="C32" s="21" t="n"/>
      <c r="D32" s="26" t="n"/>
      <c r="E32" s="23" t="n"/>
      <c r="F32" s="24">
        <f>IF(D32="","",IF(D32&lt;'Configuração'!$C$7,"Antes do início: não entra",IF(D32&gt;'Configuração'!$C$11,"Depois do fim do mês","OK")))</f>
        <v/>
      </c>
    </row>
    <row r="33">
      <c r="B33" s="21" t="n"/>
      <c r="C33" s="21" t="n"/>
      <c r="D33" s="26" t="n"/>
      <c r="E33" s="23" t="n"/>
      <c r="F33" s="24">
        <f>IF(D33="","",IF(D33&lt;'Configuração'!$C$7,"Antes do início: não entra",IF(D33&gt;'Configuração'!$C$11,"Depois do fim do mês","OK")))</f>
        <v/>
      </c>
    </row>
    <row r="34">
      <c r="B34" s="21" t="n"/>
      <c r="C34" s="21" t="n"/>
      <c r="D34" s="26" t="n"/>
      <c r="E34" s="23" t="n"/>
      <c r="F34" s="24">
        <f>IF(D34="","",IF(D34&lt;'Configuração'!$C$7,"Antes do início: não entra",IF(D34&gt;'Configuração'!$C$11,"Depois do fim do mês","OK")))</f>
        <v/>
      </c>
    </row>
    <row r="35">
      <c r="B35" s="21" t="n"/>
      <c r="C35" s="21" t="n"/>
      <c r="D35" s="26" t="n"/>
      <c r="E35" s="23" t="n"/>
      <c r="F35" s="24">
        <f>IF(D35="","",IF(D35&lt;'Configuração'!$C$7,"Antes do início: não entra",IF(D35&gt;'Configuração'!$C$11,"Depois do fim do mês","OK")))</f>
        <v/>
      </c>
    </row>
    <row r="36">
      <c r="B36" s="21" t="n"/>
      <c r="C36" s="21" t="n"/>
      <c r="D36" s="26" t="n"/>
      <c r="E36" s="23" t="n"/>
      <c r="F36" s="24">
        <f>IF(D36="","",IF(D36&lt;'Configuração'!$C$7,"Antes do início: não entra",IF(D36&gt;'Configuração'!$C$11,"Depois do fim do mês","OK")))</f>
        <v/>
      </c>
    </row>
    <row r="37">
      <c r="B37" s="21" t="n"/>
      <c r="C37" s="21" t="n"/>
      <c r="D37" s="26" t="n"/>
      <c r="E37" s="23" t="n"/>
      <c r="F37" s="24">
        <f>IF(D37="","",IF(D37&lt;'Configuração'!$C$7,"Antes do início: não entra",IF(D37&gt;'Configuração'!$C$11,"Depois do fim do mês","OK")))</f>
        <v/>
      </c>
    </row>
    <row r="38">
      <c r="B38" s="21" t="n"/>
      <c r="C38" s="21" t="n"/>
      <c r="D38" s="26" t="n"/>
      <c r="E38" s="23" t="n"/>
      <c r="F38" s="24">
        <f>IF(D38="","",IF(D38&lt;'Configuração'!$C$7,"Antes do início: não entra",IF(D38&gt;'Configuração'!$C$11,"Depois do fim do mês","OK")))</f>
        <v/>
      </c>
    </row>
    <row r="39">
      <c r="B39" s="21" t="n"/>
      <c r="C39" s="21" t="n"/>
      <c r="D39" s="26" t="n"/>
      <c r="E39" s="23" t="n"/>
      <c r="F39" s="24">
        <f>IF(D39="","",IF(D39&lt;'Configuração'!$C$7,"Antes do início: não entra",IF(D39&gt;'Configuração'!$C$11,"Depois do fim do mês","OK")))</f>
        <v/>
      </c>
    </row>
    <row r="40">
      <c r="B40" s="21" t="n"/>
      <c r="C40" s="21" t="n"/>
      <c r="D40" s="26" t="n"/>
      <c r="E40" s="23" t="n"/>
      <c r="F40" s="24">
        <f>IF(D40="","",IF(D40&lt;'Configuração'!$C$7,"Antes do início: não entra",IF(D40&gt;'Configuração'!$C$11,"Depois do fim do mês","OK")))</f>
        <v/>
      </c>
    </row>
    <row r="41">
      <c r="B41" s="21" t="n"/>
      <c r="C41" s="21" t="n"/>
      <c r="D41" s="26" t="n"/>
      <c r="E41" s="23" t="n"/>
      <c r="F41" s="24">
        <f>IF(D41="","",IF(D41&lt;'Configuração'!$C$7,"Antes do início: não entra",IF(D41&gt;'Configuração'!$C$11,"Depois do fim do mês","OK")))</f>
        <v/>
      </c>
    </row>
    <row r="42">
      <c r="B42" s="21" t="n"/>
      <c r="C42" s="21" t="n"/>
      <c r="D42" s="26" t="n"/>
      <c r="E42" s="23" t="n"/>
      <c r="F42" s="24">
        <f>IF(D42="","",IF(D42&lt;'Configuração'!$C$7,"Antes do início: não entra",IF(D42&gt;'Configuração'!$C$11,"Depois do fim do mês","OK")))</f>
        <v/>
      </c>
    </row>
    <row r="43">
      <c r="B43" s="21" t="n"/>
      <c r="C43" s="21" t="n"/>
      <c r="D43" s="26" t="n"/>
      <c r="E43" s="23" t="n"/>
      <c r="F43" s="24">
        <f>IF(D43="","",IF(D43&lt;'Configuração'!$C$7,"Antes do início: não entra",IF(D43&gt;'Configuração'!$C$11,"Depois do fim do mês","OK")))</f>
        <v/>
      </c>
    </row>
    <row r="44">
      <c r="B44" s="21" t="n"/>
      <c r="C44" s="21" t="n"/>
      <c r="D44" s="26" t="n"/>
      <c r="E44" s="23" t="n"/>
      <c r="F44" s="24">
        <f>IF(D44="","",IF(D44&lt;'Configuração'!$C$7,"Antes do início: não entra",IF(D44&gt;'Configuração'!$C$11,"Depois do fim do mês","OK")))</f>
        <v/>
      </c>
    </row>
    <row r="45">
      <c r="B45" s="21" t="n"/>
      <c r="C45" s="21" t="n"/>
      <c r="D45" s="26" t="n"/>
      <c r="E45" s="23" t="n"/>
      <c r="F45" s="24">
        <f>IF(D45="","",IF(D45&lt;'Configuração'!$C$7,"Antes do início: não entra",IF(D45&gt;'Configuração'!$C$11,"Depois do fim do mês","OK")))</f>
        <v/>
      </c>
    </row>
    <row r="46">
      <c r="B46" s="21" t="n"/>
      <c r="C46" s="21" t="n"/>
      <c r="D46" s="26" t="n"/>
      <c r="E46" s="23" t="n"/>
      <c r="F46" s="24">
        <f>IF(D46="","",IF(D46&lt;'Configuração'!$C$7,"Antes do início: não entra",IF(D46&gt;'Configuração'!$C$11,"Depois do fim do mês","OK")))</f>
        <v/>
      </c>
    </row>
    <row r="47">
      <c r="B47" s="21" t="n"/>
      <c r="C47" s="21" t="n"/>
      <c r="D47" s="26" t="n"/>
      <c r="E47" s="23" t="n"/>
      <c r="F47" s="24">
        <f>IF(D47="","",IF(D47&lt;'Configuração'!$C$7,"Antes do início: não entra",IF(D47&gt;'Configuração'!$C$11,"Depois do fim do mês","OK")))</f>
        <v/>
      </c>
    </row>
    <row r="48">
      <c r="B48" s="21" t="n"/>
      <c r="C48" s="21" t="n"/>
      <c r="D48" s="26" t="n"/>
      <c r="E48" s="23" t="n"/>
      <c r="F48" s="24">
        <f>IF(D48="","",IF(D48&lt;'Configuração'!$C$7,"Antes do início: não entra",IF(D48&gt;'Configuração'!$C$11,"Depois do fim do mês","OK")))</f>
        <v/>
      </c>
    </row>
    <row r="49">
      <c r="B49" s="21" t="n"/>
      <c r="C49" s="21" t="n"/>
      <c r="D49" s="26" t="n"/>
      <c r="E49" s="23" t="n"/>
      <c r="F49" s="24">
        <f>IF(D49="","",IF(D49&lt;'Configuração'!$C$7,"Antes do início: não entra",IF(D49&gt;'Configuração'!$C$11,"Depois do fim do mês","OK")))</f>
        <v/>
      </c>
    </row>
    <row r="50">
      <c r="B50" s="21" t="n"/>
      <c r="C50" s="21" t="n"/>
      <c r="D50" s="26" t="n"/>
      <c r="E50" s="23" t="n"/>
      <c r="F50" s="24">
        <f>IF(D50="","",IF(D50&lt;'Configuração'!$C$7,"Antes do início: não entra",IF(D50&gt;'Configuração'!$C$11,"Depois do fim do mês","OK")))</f>
        <v/>
      </c>
    </row>
    <row r="51">
      <c r="B51" s="21" t="n"/>
      <c r="C51" s="21" t="n"/>
      <c r="D51" s="26" t="n"/>
      <c r="E51" s="23" t="n"/>
      <c r="F51" s="24">
        <f>IF(D51="","",IF(D51&lt;'Configuração'!$C$7,"Antes do início: não entra",IF(D51&gt;'Configuração'!$C$11,"Depois do fim do mês","OK")))</f>
        <v/>
      </c>
    </row>
    <row r="52">
      <c r="B52" s="21" t="n"/>
      <c r="C52" s="21" t="n"/>
      <c r="D52" s="26" t="n"/>
      <c r="E52" s="23" t="n"/>
      <c r="F52" s="24">
        <f>IF(D52="","",IF(D52&lt;'Configuração'!$C$7,"Antes do início: não entra",IF(D52&gt;'Configuração'!$C$11,"Depois do fim do mês","OK")))</f>
        <v/>
      </c>
    </row>
    <row r="53">
      <c r="B53" s="21" t="n"/>
      <c r="C53" s="21" t="n"/>
      <c r="D53" s="26" t="n"/>
      <c r="E53" s="23" t="n"/>
      <c r="F53" s="24">
        <f>IF(D53="","",IF(D53&lt;'Configuração'!$C$7,"Antes do início: não entra",IF(D53&gt;'Configuração'!$C$11,"Depois do fim do mês","OK")))</f>
        <v/>
      </c>
    </row>
    <row r="54">
      <c r="B54" s="21" t="n"/>
      <c r="C54" s="21" t="n"/>
      <c r="D54" s="26" t="n"/>
      <c r="E54" s="23" t="n"/>
      <c r="F54" s="24">
        <f>IF(D54="","",IF(D54&lt;'Configuração'!$C$7,"Antes do início: não entra",IF(D54&gt;'Configuração'!$C$11,"Depois do fim do mês","OK")))</f>
        <v/>
      </c>
    </row>
    <row r="55">
      <c r="B55" s="21" t="n"/>
      <c r="C55" s="21" t="n"/>
      <c r="D55" s="26" t="n"/>
      <c r="E55" s="23" t="n"/>
      <c r="F55" s="24">
        <f>IF(D55="","",IF(D55&lt;'Configuração'!$C$7,"Antes do início: não entra",IF(D55&gt;'Configuração'!$C$11,"Depois do fim do mês","OK")))</f>
        <v/>
      </c>
    </row>
    <row r="56">
      <c r="B56" s="21" t="n"/>
      <c r="C56" s="21" t="n"/>
      <c r="D56" s="26" t="n"/>
      <c r="E56" s="23" t="n"/>
      <c r="F56" s="24">
        <f>IF(D56="","",IF(D56&lt;'Configuração'!$C$7,"Antes do início: não entra",IF(D56&gt;'Configuração'!$C$11,"Depois do fim do mês","OK")))</f>
        <v/>
      </c>
    </row>
    <row r="57">
      <c r="B57" s="21" t="n"/>
      <c r="C57" s="21" t="n"/>
      <c r="D57" s="26" t="n"/>
      <c r="E57" s="23" t="n"/>
      <c r="F57" s="24">
        <f>IF(D57="","",IF(D57&lt;'Configuração'!$C$7,"Antes do início: não entra",IF(D57&gt;'Configuração'!$C$11,"Depois do fim do mês","OK")))</f>
        <v/>
      </c>
    </row>
    <row r="58">
      <c r="B58" s="21" t="n"/>
      <c r="C58" s="21" t="n"/>
      <c r="D58" s="26" t="n"/>
      <c r="E58" s="23" t="n"/>
      <c r="F58" s="24">
        <f>IF(D58="","",IF(D58&lt;'Configuração'!$C$7,"Antes do início: não entra",IF(D58&gt;'Configuração'!$C$11,"Depois do fim do mês","OK")))</f>
        <v/>
      </c>
    </row>
    <row r="59">
      <c r="B59" s="21" t="n"/>
      <c r="C59" s="21" t="n"/>
      <c r="D59" s="26" t="n"/>
      <c r="E59" s="23" t="n"/>
      <c r="F59" s="24">
        <f>IF(D59="","",IF(D59&lt;'Configuração'!$C$7,"Antes do início: não entra",IF(D59&gt;'Configuração'!$C$11,"Depois do fim do mês","OK")))</f>
        <v/>
      </c>
    </row>
    <row r="60">
      <c r="B60" s="21" t="n"/>
      <c r="C60" s="21" t="n"/>
      <c r="D60" s="26" t="n"/>
      <c r="E60" s="23" t="n"/>
      <c r="F60" s="24">
        <f>IF(D60="","",IF(D60&lt;'Configuração'!$C$7,"Antes do início: não entra",IF(D60&gt;'Configuração'!$C$11,"Depois do fim do mês","OK")))</f>
        <v/>
      </c>
    </row>
    <row r="61">
      <c r="B61" s="21" t="n"/>
      <c r="C61" s="21" t="n"/>
      <c r="D61" s="26" t="n"/>
      <c r="E61" s="23" t="n"/>
      <c r="F61" s="24">
        <f>IF(D61="","",IF(D61&lt;'Configuração'!$C$7,"Antes do início: não entra",IF(D61&gt;'Configuração'!$C$11,"Depois do fim do mês","OK")))</f>
        <v/>
      </c>
    </row>
    <row r="62">
      <c r="B62" s="21" t="n"/>
      <c r="C62" s="21" t="n"/>
      <c r="D62" s="26" t="n"/>
      <c r="E62" s="23" t="n"/>
      <c r="F62" s="24">
        <f>IF(D62="","",IF(D62&lt;'Configuração'!$C$7,"Antes do início: não entra",IF(D62&gt;'Configuração'!$C$11,"Depois do fim do mês","OK")))</f>
        <v/>
      </c>
    </row>
    <row r="63">
      <c r="B63" s="21" t="n"/>
      <c r="C63" s="21" t="n"/>
      <c r="D63" s="26" t="n"/>
      <c r="E63" s="23" t="n"/>
      <c r="F63" s="24">
        <f>IF(D63="","",IF(D63&lt;'Configuração'!$C$7,"Antes do início: não entra",IF(D63&gt;'Configuração'!$C$11,"Depois do fim do mês","OK")))</f>
        <v/>
      </c>
    </row>
    <row r="64">
      <c r="B64" s="21" t="n"/>
      <c r="C64" s="21" t="n"/>
      <c r="D64" s="26" t="n"/>
      <c r="E64" s="23" t="n"/>
      <c r="F64" s="24">
        <f>IF(D64="","",IF(D64&lt;'Configuração'!$C$7,"Antes do início: não entra",IF(D64&gt;'Configuração'!$C$11,"Depois do fim do mês","OK")))</f>
        <v/>
      </c>
    </row>
    <row r="65">
      <c r="B65" s="21" t="n"/>
      <c r="C65" s="21" t="n"/>
      <c r="D65" s="26" t="n"/>
      <c r="E65" s="23" t="n"/>
      <c r="F65" s="24">
        <f>IF(D65="","",IF(D65&lt;'Configuração'!$C$7,"Antes do início: não entra",IF(D65&gt;'Configuração'!$C$11,"Depois do fim do mês","OK")))</f>
        <v/>
      </c>
    </row>
    <row r="66">
      <c r="B66" s="21" t="n"/>
      <c r="C66" s="21" t="n"/>
      <c r="D66" s="26" t="n"/>
      <c r="E66" s="23" t="n"/>
      <c r="F66" s="24">
        <f>IF(D66="","",IF(D66&lt;'Configuração'!$C$7,"Antes do início: não entra",IF(D66&gt;'Configuração'!$C$11,"Depois do fim do mês","OK")))</f>
        <v/>
      </c>
    </row>
    <row r="67">
      <c r="B67" s="21" t="n"/>
      <c r="C67" s="21" t="n"/>
      <c r="D67" s="26" t="n"/>
      <c r="E67" s="23" t="n"/>
      <c r="F67" s="24">
        <f>IF(D67="","",IF(D67&lt;'Configuração'!$C$7,"Antes do início: não entra",IF(D67&gt;'Configuração'!$C$11,"Depois do fim do mês","OK")))</f>
        <v/>
      </c>
    </row>
    <row r="68">
      <c r="B68" s="21" t="n"/>
      <c r="C68" s="21" t="n"/>
      <c r="D68" s="26" t="n"/>
      <c r="E68" s="23" t="n"/>
      <c r="F68" s="24">
        <f>IF(D68="","",IF(D68&lt;'Configuração'!$C$7,"Antes do início: não entra",IF(D68&gt;'Configuração'!$C$11,"Depois do fim do mês","OK")))</f>
        <v/>
      </c>
    </row>
    <row r="69">
      <c r="B69" s="21" t="n"/>
      <c r="C69" s="21" t="n"/>
      <c r="D69" s="26" t="n"/>
      <c r="E69" s="23" t="n"/>
      <c r="F69" s="24">
        <f>IF(D69="","",IF(D69&lt;'Configuração'!$C$7,"Antes do início: não entra",IF(D69&gt;'Configuração'!$C$11,"Depois do fim do mês","OK")))</f>
        <v/>
      </c>
    </row>
    <row r="70">
      <c r="B70" s="21" t="n"/>
      <c r="C70" s="21" t="n"/>
      <c r="D70" s="26" t="n"/>
      <c r="E70" s="23" t="n"/>
      <c r="F70" s="24">
        <f>IF(D70="","",IF(D70&lt;'Configuração'!$C$7,"Antes do início: não entra",IF(D70&gt;'Configuração'!$C$11,"Depois do fim do mês","OK")))</f>
        <v/>
      </c>
    </row>
    <row r="71">
      <c r="B71" s="21" t="n"/>
      <c r="C71" s="21" t="n"/>
      <c r="D71" s="26" t="n"/>
      <c r="E71" s="23" t="n"/>
      <c r="F71" s="24">
        <f>IF(D71="","",IF(D71&lt;'Configuração'!$C$7,"Antes do início: não entra",IF(D71&gt;'Configuração'!$C$11,"Depois do fim do mês","OK")))</f>
        <v/>
      </c>
    </row>
    <row r="72">
      <c r="B72" s="21" t="n"/>
      <c r="C72" s="21" t="n"/>
      <c r="D72" s="26" t="n"/>
      <c r="E72" s="23" t="n"/>
      <c r="F72" s="24">
        <f>IF(D72="","",IF(D72&lt;'Configuração'!$C$7,"Antes do início: não entra",IF(D72&gt;'Configuração'!$C$11,"Depois do fim do mês","OK")))</f>
        <v/>
      </c>
    </row>
    <row r="73">
      <c r="B73" s="21" t="n"/>
      <c r="C73" s="21" t="n"/>
      <c r="D73" s="26" t="n"/>
      <c r="E73" s="23" t="n"/>
      <c r="F73" s="24">
        <f>IF(D73="","",IF(D73&lt;'Configuração'!$C$7,"Antes do início: não entra",IF(D73&gt;'Configuração'!$C$11,"Depois do fim do mês","OK")))</f>
        <v/>
      </c>
    </row>
    <row r="74">
      <c r="B74" s="21" t="n"/>
      <c r="C74" s="21" t="n"/>
      <c r="D74" s="26" t="n"/>
      <c r="E74" s="23" t="n"/>
      <c r="F74" s="24">
        <f>IF(D74="","",IF(D74&lt;'Configuração'!$C$7,"Antes do início: não entra",IF(D74&gt;'Configuração'!$C$11,"Depois do fim do mês","OK")))</f>
        <v/>
      </c>
    </row>
    <row r="75">
      <c r="B75" s="21" t="n"/>
      <c r="C75" s="21" t="n"/>
      <c r="D75" s="26" t="n"/>
      <c r="E75" s="23" t="n"/>
      <c r="F75" s="24">
        <f>IF(D75="","",IF(D75&lt;'Configuração'!$C$7,"Antes do início: não entra",IF(D75&gt;'Configuração'!$C$11,"Depois do fim do mês","OK")))</f>
        <v/>
      </c>
    </row>
    <row r="76">
      <c r="B76" s="21" t="n"/>
      <c r="C76" s="21" t="n"/>
      <c r="D76" s="26" t="n"/>
      <c r="E76" s="23" t="n"/>
      <c r="F76" s="24">
        <f>IF(D76="","",IF(D76&lt;'Configuração'!$C$7,"Antes do início: não entra",IF(D76&gt;'Configuração'!$C$11,"Depois do fim do mês","OK")))</f>
        <v/>
      </c>
    </row>
    <row r="77">
      <c r="B77" s="21" t="n"/>
      <c r="C77" s="21" t="n"/>
      <c r="D77" s="26" t="n"/>
      <c r="E77" s="23" t="n"/>
      <c r="F77" s="24">
        <f>IF(D77="","",IF(D77&lt;'Configuração'!$C$7,"Antes do início: não entra",IF(D77&gt;'Configuração'!$C$11,"Depois do fim do mês","OK")))</f>
        <v/>
      </c>
    </row>
    <row r="78">
      <c r="B78" s="21" t="n"/>
      <c r="C78" s="21" t="n"/>
      <c r="D78" s="26" t="n"/>
      <c r="E78" s="23" t="n"/>
      <c r="F78" s="24">
        <f>IF(D78="","",IF(D78&lt;'Configuração'!$C$7,"Antes do início: não entra",IF(D78&gt;'Configuração'!$C$11,"Depois do fim do mês","OK")))</f>
        <v/>
      </c>
    </row>
    <row r="79">
      <c r="B79" s="21" t="n"/>
      <c r="C79" s="21" t="n"/>
      <c r="D79" s="26" t="n"/>
      <c r="E79" s="23" t="n"/>
      <c r="F79" s="24">
        <f>IF(D79="","",IF(D79&lt;'Configuração'!$C$7,"Antes do início: não entra",IF(D79&gt;'Configuração'!$C$11,"Depois do fim do mês","OK")))</f>
        <v/>
      </c>
    </row>
    <row r="80">
      <c r="B80" s="21" t="n"/>
      <c r="C80" s="21" t="n"/>
      <c r="D80" s="26" t="n"/>
      <c r="E80" s="23" t="n"/>
      <c r="F80" s="24">
        <f>IF(D80="","",IF(D80&lt;'Configuração'!$C$7,"Antes do início: não entra",IF(D80&gt;'Configuração'!$C$11,"Depois do fim do mês","OK")))</f>
        <v/>
      </c>
    </row>
    <row r="81">
      <c r="B81" s="21" t="n"/>
      <c r="C81" s="21" t="n"/>
      <c r="D81" s="26" t="n"/>
      <c r="E81" s="23" t="n"/>
      <c r="F81" s="24">
        <f>IF(D81="","",IF(D81&lt;'Configuração'!$C$7,"Antes do início: não entra",IF(D81&gt;'Configuração'!$C$11,"Depois do fim do mês","OK")))</f>
        <v/>
      </c>
    </row>
    <row r="82">
      <c r="B82" s="21" t="n"/>
      <c r="C82" s="21" t="n"/>
      <c r="D82" s="26" t="n"/>
      <c r="E82" s="23" t="n"/>
      <c r="F82" s="24">
        <f>IF(D82="","",IF(D82&lt;'Configuração'!$C$7,"Antes do início: não entra",IF(D82&gt;'Configuração'!$C$11,"Depois do fim do mês","OK")))</f>
        <v/>
      </c>
    </row>
    <row r="83">
      <c r="B83" s="21" t="n"/>
      <c r="C83" s="21" t="n"/>
      <c r="D83" s="26" t="n"/>
      <c r="E83" s="23" t="n"/>
      <c r="F83" s="24">
        <f>IF(D83="","",IF(D83&lt;'Configuração'!$C$7,"Antes do início: não entra",IF(D83&gt;'Configuração'!$C$11,"Depois do fim do mês","OK")))</f>
        <v/>
      </c>
    </row>
    <row r="84">
      <c r="B84" s="21" t="n"/>
      <c r="C84" s="21" t="n"/>
      <c r="D84" s="26" t="n"/>
      <c r="E84" s="23" t="n"/>
      <c r="F84" s="24">
        <f>IF(D84="","",IF(D84&lt;'Configuração'!$C$7,"Antes do início: não entra",IF(D84&gt;'Configuração'!$C$11,"Depois do fim do mês","OK")))</f>
        <v/>
      </c>
    </row>
    <row r="85">
      <c r="B85" s="21" t="n"/>
      <c r="C85" s="21" t="n"/>
      <c r="D85" s="26" t="n"/>
      <c r="E85" s="23" t="n"/>
      <c r="F85" s="24">
        <f>IF(D85="","",IF(D85&lt;'Configuração'!$C$7,"Antes do início: não entra",IF(D85&gt;'Configuração'!$C$11,"Depois do fim do mês","OK")))</f>
        <v/>
      </c>
    </row>
    <row r="86">
      <c r="B86" s="21" t="n"/>
      <c r="C86" s="21" t="n"/>
      <c r="D86" s="26" t="n"/>
      <c r="E86" s="23" t="n"/>
      <c r="F86" s="24">
        <f>IF(D86="","",IF(D86&lt;'Configuração'!$C$7,"Antes do início: não entra",IF(D86&gt;'Configuração'!$C$11,"Depois do fim do mês","OK")))</f>
        <v/>
      </c>
    </row>
    <row r="87">
      <c r="B87" s="21" t="n"/>
      <c r="C87" s="21" t="n"/>
      <c r="D87" s="26" t="n"/>
      <c r="E87" s="23" t="n"/>
      <c r="F87" s="24">
        <f>IF(D87="","",IF(D87&lt;'Configuração'!$C$7,"Antes do início: não entra",IF(D87&gt;'Configuração'!$C$11,"Depois do fim do mês","OK")))</f>
        <v/>
      </c>
    </row>
    <row r="88">
      <c r="B88" s="21" t="n"/>
      <c r="C88" s="21" t="n"/>
      <c r="D88" s="26" t="n"/>
      <c r="E88" s="23" t="n"/>
      <c r="F88" s="24">
        <f>IF(D88="","",IF(D88&lt;'Configuração'!$C$7,"Antes do início: não entra",IF(D88&gt;'Configuração'!$C$11,"Depois do fim do mês","OK")))</f>
        <v/>
      </c>
    </row>
    <row r="89">
      <c r="B89" s="21" t="n"/>
      <c r="C89" s="21" t="n"/>
      <c r="D89" s="26" t="n"/>
      <c r="E89" s="23" t="n"/>
      <c r="F89" s="24">
        <f>IF(D89="","",IF(D89&lt;'Configuração'!$C$7,"Antes do início: não entra",IF(D89&gt;'Configuração'!$C$11,"Depois do fim do mês","OK")))</f>
        <v/>
      </c>
    </row>
    <row r="90">
      <c r="B90" s="21" t="n"/>
      <c r="C90" s="21" t="n"/>
      <c r="D90" s="26" t="n"/>
      <c r="E90" s="23" t="n"/>
      <c r="F90" s="24">
        <f>IF(D90="","",IF(D90&lt;'Configuração'!$C$7,"Antes do início: não entra",IF(D90&gt;'Configuração'!$C$11,"Depois do fim do mês","OK")))</f>
        <v/>
      </c>
    </row>
    <row r="91">
      <c r="B91" s="21" t="n"/>
      <c r="C91" s="21" t="n"/>
      <c r="D91" s="26" t="n"/>
      <c r="E91" s="23" t="n"/>
      <c r="F91" s="24">
        <f>IF(D91="","",IF(D91&lt;'Configuração'!$C$7,"Antes do início: não entra",IF(D91&gt;'Configuração'!$C$11,"Depois do fim do mês","OK")))</f>
        <v/>
      </c>
    </row>
    <row r="92">
      <c r="B92" s="21" t="n"/>
      <c r="C92" s="21" t="n"/>
      <c r="D92" s="26" t="n"/>
      <c r="E92" s="23" t="n"/>
      <c r="F92" s="24">
        <f>IF(D92="","",IF(D92&lt;'Configuração'!$C$7,"Antes do início: não entra",IF(D92&gt;'Configuração'!$C$11,"Depois do fim do mês","OK")))</f>
        <v/>
      </c>
    </row>
    <row r="93">
      <c r="B93" s="21" t="n"/>
      <c r="C93" s="21" t="n"/>
      <c r="D93" s="26" t="n"/>
      <c r="E93" s="23" t="n"/>
      <c r="F93" s="24">
        <f>IF(D93="","",IF(D93&lt;'Configuração'!$C$7,"Antes do início: não entra",IF(D93&gt;'Configuração'!$C$11,"Depois do fim do mês","OK")))</f>
        <v/>
      </c>
    </row>
    <row r="94">
      <c r="B94" s="21" t="n"/>
      <c r="C94" s="21" t="n"/>
      <c r="D94" s="26" t="n"/>
      <c r="E94" s="23" t="n"/>
      <c r="F94" s="24">
        <f>IF(D94="","",IF(D94&lt;'Configuração'!$C$7,"Antes do início: não entra",IF(D94&gt;'Configuração'!$C$11,"Depois do fim do mês","OK")))</f>
        <v/>
      </c>
    </row>
    <row r="95">
      <c r="B95" s="21" t="n"/>
      <c r="C95" s="21" t="n"/>
      <c r="D95" s="26" t="n"/>
      <c r="E95" s="23" t="n"/>
      <c r="F95" s="24">
        <f>IF(D95="","",IF(D95&lt;'Configuração'!$C$7,"Antes do início: não entra",IF(D95&gt;'Configuração'!$C$11,"Depois do fim do mês","OK")))</f>
        <v/>
      </c>
    </row>
    <row r="96">
      <c r="B96" s="21" t="n"/>
      <c r="C96" s="21" t="n"/>
      <c r="D96" s="26" t="n"/>
      <c r="E96" s="23" t="n"/>
      <c r="F96" s="24">
        <f>IF(D96="","",IF(D96&lt;'Configuração'!$C$7,"Antes do início: não entra",IF(D96&gt;'Configuração'!$C$11,"Depois do fim do mês","OK")))</f>
        <v/>
      </c>
    </row>
    <row r="97">
      <c r="B97" s="21" t="n"/>
      <c r="C97" s="21" t="n"/>
      <c r="D97" s="26" t="n"/>
      <c r="E97" s="23" t="n"/>
      <c r="F97" s="24">
        <f>IF(D97="","",IF(D97&lt;'Configuração'!$C$7,"Antes do início: não entra",IF(D97&gt;'Configuração'!$C$11,"Depois do fim do mês","OK")))</f>
        <v/>
      </c>
    </row>
    <row r="98">
      <c r="B98" s="21" t="n"/>
      <c r="C98" s="21" t="n"/>
      <c r="D98" s="26" t="n"/>
      <c r="E98" s="23" t="n"/>
      <c r="F98" s="24">
        <f>IF(D98="","",IF(D98&lt;'Configuração'!$C$7,"Antes do início: não entra",IF(D98&gt;'Configuração'!$C$11,"Depois do fim do mês","OK")))</f>
        <v/>
      </c>
    </row>
    <row r="99">
      <c r="B99" s="21" t="n"/>
      <c r="C99" s="21" t="n"/>
      <c r="D99" s="26" t="n"/>
      <c r="E99" s="23" t="n"/>
      <c r="F99" s="24">
        <f>IF(D99="","",IF(D99&lt;'Configuração'!$C$7,"Antes do início: não entra",IF(D99&gt;'Configuração'!$C$11,"Depois do fim do mês","OK")))</f>
        <v/>
      </c>
    </row>
    <row r="100">
      <c r="B100" s="21" t="n"/>
      <c r="C100" s="21" t="n"/>
      <c r="D100" s="26" t="n"/>
      <c r="E100" s="23" t="n"/>
      <c r="F100" s="24">
        <f>IF(D100="","",IF(D100&lt;'Configuração'!$C$7,"Antes do início: não entra",IF(D100&gt;'Configuração'!$C$11,"Depois do fim do mês","OK")))</f>
        <v/>
      </c>
    </row>
    <row r="101">
      <c r="B101" s="21" t="n"/>
      <c r="C101" s="21" t="n"/>
      <c r="D101" s="26" t="n"/>
      <c r="E101" s="23" t="n"/>
      <c r="F101" s="24">
        <f>IF(D101="","",IF(D101&lt;'Configuração'!$C$7,"Antes do início: não entra",IF(D101&gt;'Configuração'!$C$11,"Depois do fim do mês","OK")))</f>
        <v/>
      </c>
    </row>
    <row r="102">
      <c r="B102" s="21" t="n"/>
      <c r="C102" s="21" t="n"/>
      <c r="D102" s="26" t="n"/>
      <c r="E102" s="23" t="n"/>
      <c r="F102" s="24">
        <f>IF(D102="","",IF(D102&lt;'Configuração'!$C$7,"Antes do início: não entra",IF(D102&gt;'Configuração'!$C$11,"Depois do fim do mês","OK")))</f>
        <v/>
      </c>
    </row>
    <row r="103">
      <c r="B103" s="21" t="n"/>
      <c r="C103" s="21" t="n"/>
      <c r="D103" s="26" t="n"/>
      <c r="E103" s="23" t="n"/>
      <c r="F103" s="24">
        <f>IF(D103="","",IF(D103&lt;'Configuração'!$C$7,"Antes do início: não entra",IF(D103&gt;'Configuração'!$C$11,"Depois do fim do mês","OK")))</f>
        <v/>
      </c>
    </row>
    <row r="104">
      <c r="B104" s="21" t="n"/>
      <c r="C104" s="21" t="n"/>
      <c r="D104" s="26" t="n"/>
      <c r="E104" s="23" t="n"/>
      <c r="F104" s="24">
        <f>IF(D104="","",IF(D104&lt;'Configuração'!$C$7,"Antes do início: não entra",IF(D104&gt;'Configuração'!$C$11,"Depois do fim do mês","OK")))</f>
        <v/>
      </c>
    </row>
    <row r="105">
      <c r="B105" s="21" t="n"/>
      <c r="C105" s="21" t="n"/>
      <c r="D105" s="26" t="n"/>
      <c r="E105" s="23" t="n"/>
      <c r="F105" s="24">
        <f>IF(D105="","",IF(D105&lt;'Configuração'!$C$7,"Antes do início: não entra",IF(D105&gt;'Configuração'!$C$11,"Depois do fim do mês","OK")))</f>
        <v/>
      </c>
    </row>
    <row r="106">
      <c r="B106" s="21" t="n"/>
      <c r="C106" s="21" t="n"/>
      <c r="D106" s="26" t="n"/>
      <c r="E106" s="23" t="n"/>
      <c r="F106" s="24">
        <f>IF(D106="","",IF(D106&lt;'Configuração'!$C$7,"Antes do início: não entra",IF(D106&gt;'Configuração'!$C$11,"Depois do fim do mês","OK")))</f>
        <v/>
      </c>
    </row>
    <row r="107">
      <c r="B107" s="21" t="n"/>
      <c r="C107" s="21" t="n"/>
      <c r="D107" s="26" t="n"/>
      <c r="E107" s="23" t="n"/>
      <c r="F107" s="24">
        <f>IF(D107="","",IF(D107&lt;'Configuração'!$C$7,"Antes do início: não entra",IF(D107&gt;'Configuração'!$C$11,"Depois do fim do mês","OK")))</f>
        <v/>
      </c>
    </row>
    <row r="108">
      <c r="B108" s="21" t="n"/>
      <c r="C108" s="21" t="n"/>
      <c r="D108" s="26" t="n"/>
      <c r="E108" s="23" t="n"/>
      <c r="F108" s="24">
        <f>IF(D108="","",IF(D108&lt;'Configuração'!$C$7,"Antes do início: não entra",IF(D108&gt;'Configuração'!$C$11,"Depois do fim do mês","OK")))</f>
        <v/>
      </c>
    </row>
    <row r="109">
      <c r="B109" s="21" t="n"/>
      <c r="C109" s="21" t="n"/>
      <c r="D109" s="26" t="n"/>
      <c r="E109" s="23" t="n"/>
      <c r="F109" s="24">
        <f>IF(D109="","",IF(D109&lt;'Configuração'!$C$7,"Antes do início: não entra",IF(D109&gt;'Configuração'!$C$11,"Depois do fim do mês","OK")))</f>
        <v/>
      </c>
    </row>
    <row r="110">
      <c r="B110" s="21" t="n"/>
      <c r="C110" s="21" t="n"/>
      <c r="D110" s="26" t="n"/>
      <c r="E110" s="23" t="n"/>
      <c r="F110" s="24">
        <f>IF(D110="","",IF(D110&lt;'Configuração'!$C$7,"Antes do início: não entra",IF(D110&gt;'Configuração'!$C$11,"Depois do fim do mês","OK")))</f>
        <v/>
      </c>
    </row>
    <row r="111">
      <c r="B111" s="21" t="n"/>
      <c r="C111" s="21" t="n"/>
      <c r="D111" s="26" t="n"/>
      <c r="E111" s="23" t="n"/>
      <c r="F111" s="24">
        <f>IF(D111="","",IF(D111&lt;'Configuração'!$C$7,"Antes do início: não entra",IF(D111&gt;'Configuração'!$C$11,"Depois do fim do mês","OK")))</f>
        <v/>
      </c>
    </row>
    <row r="112">
      <c r="B112" s="21" t="n"/>
      <c r="C112" s="21" t="n"/>
      <c r="D112" s="26" t="n"/>
      <c r="E112" s="23" t="n"/>
      <c r="F112" s="24">
        <f>IF(D112="","",IF(D112&lt;'Configuração'!$C$7,"Antes do início: não entra",IF(D112&gt;'Configuração'!$C$11,"Depois do fim do mês","OK")))</f>
        <v/>
      </c>
    </row>
    <row r="113">
      <c r="B113" s="21" t="n"/>
      <c r="C113" s="21" t="n"/>
      <c r="D113" s="26" t="n"/>
      <c r="E113" s="23" t="n"/>
      <c r="F113" s="24">
        <f>IF(D113="","",IF(D113&lt;'Configuração'!$C$7,"Antes do início: não entra",IF(D113&gt;'Configuração'!$C$11,"Depois do fim do mês","OK")))</f>
        <v/>
      </c>
    </row>
    <row r="114">
      <c r="B114" s="21" t="n"/>
      <c r="C114" s="21" t="n"/>
      <c r="D114" s="26" t="n"/>
      <c r="E114" s="23" t="n"/>
      <c r="F114" s="24">
        <f>IF(D114="","",IF(D114&lt;'Configuração'!$C$7,"Antes do início: não entra",IF(D114&gt;'Configuração'!$C$11,"Depois do fim do mês","OK")))</f>
        <v/>
      </c>
    </row>
    <row r="115">
      <c r="B115" s="21" t="n"/>
      <c r="C115" s="21" t="n"/>
      <c r="D115" s="26" t="n"/>
      <c r="E115" s="23" t="n"/>
      <c r="F115" s="24">
        <f>IF(D115="","",IF(D115&lt;'Configuração'!$C$7,"Antes do início: não entra",IF(D115&gt;'Configuração'!$C$11,"Depois do fim do mês","OK")))</f>
        <v/>
      </c>
    </row>
    <row r="116">
      <c r="B116" s="21" t="n"/>
      <c r="C116" s="21" t="n"/>
      <c r="D116" s="26" t="n"/>
      <c r="E116" s="23" t="n"/>
      <c r="F116" s="24">
        <f>IF(D116="","",IF(D116&lt;'Configuração'!$C$7,"Antes do início: não entra",IF(D116&gt;'Configuração'!$C$11,"Depois do fim do mês","OK")))</f>
        <v/>
      </c>
    </row>
    <row r="117">
      <c r="B117" s="21" t="n"/>
      <c r="C117" s="21" t="n"/>
      <c r="D117" s="26" t="n"/>
      <c r="E117" s="23" t="n"/>
      <c r="F117" s="24">
        <f>IF(D117="","",IF(D117&lt;'Configuração'!$C$7,"Antes do início: não entra",IF(D117&gt;'Configuração'!$C$11,"Depois do fim do mês","OK")))</f>
        <v/>
      </c>
    </row>
    <row r="118">
      <c r="B118" s="21" t="n"/>
      <c r="C118" s="21" t="n"/>
      <c r="D118" s="26" t="n"/>
      <c r="E118" s="23" t="n"/>
      <c r="F118" s="24">
        <f>IF(D118="","",IF(D118&lt;'Configuração'!$C$7,"Antes do início: não entra",IF(D118&gt;'Configuração'!$C$11,"Depois do fim do mês","OK")))</f>
        <v/>
      </c>
    </row>
    <row r="119">
      <c r="B119" s="21" t="n"/>
      <c r="C119" s="21" t="n"/>
      <c r="D119" s="26" t="n"/>
      <c r="E119" s="23" t="n"/>
      <c r="F119" s="24">
        <f>IF(D119="","",IF(D119&lt;'Configuração'!$C$7,"Antes do início: não entra",IF(D119&gt;'Configuração'!$C$11,"Depois do fim do mês","OK")))</f>
        <v/>
      </c>
    </row>
    <row r="120">
      <c r="B120" s="21" t="n"/>
      <c r="C120" s="21" t="n"/>
      <c r="D120" s="26" t="n"/>
      <c r="E120" s="23" t="n"/>
      <c r="F120" s="24">
        <f>IF(D120="","",IF(D120&lt;'Configuração'!$C$7,"Antes do início: não entra",IF(D120&gt;'Configuração'!$C$11,"Depois do fim do mês","OK")))</f>
        <v/>
      </c>
    </row>
    <row r="121">
      <c r="B121" s="21" t="n"/>
      <c r="C121" s="21" t="n"/>
      <c r="D121" s="26" t="n"/>
      <c r="E121" s="23" t="n"/>
      <c r="F121" s="24">
        <f>IF(D121="","",IF(D121&lt;'Configuração'!$C$7,"Antes do início: não entra",IF(D121&gt;'Configuração'!$C$11,"Depois do fim do mês","OK")))</f>
        <v/>
      </c>
    </row>
    <row r="122">
      <c r="B122" s="21" t="n"/>
      <c r="C122" s="21" t="n"/>
      <c r="D122" s="26" t="n"/>
      <c r="E122" s="23" t="n"/>
      <c r="F122" s="24">
        <f>IF(D122="","",IF(D122&lt;'Configuração'!$C$7,"Antes do início: não entra",IF(D122&gt;'Configuração'!$C$11,"Depois do fim do mês","OK")))</f>
        <v/>
      </c>
    </row>
    <row r="123">
      <c r="B123" s="21" t="n"/>
      <c r="C123" s="21" t="n"/>
      <c r="D123" s="26" t="n"/>
      <c r="E123" s="23" t="n"/>
      <c r="F123" s="24">
        <f>IF(D123="","",IF(D123&lt;'Configuração'!$C$7,"Antes do início: não entra",IF(D123&gt;'Configuração'!$C$11,"Depois do fim do mês","OK")))</f>
        <v/>
      </c>
    </row>
    <row r="124">
      <c r="B124" s="21" t="n"/>
      <c r="C124" s="21" t="n"/>
      <c r="D124" s="26" t="n"/>
      <c r="E124" s="23" t="n"/>
      <c r="F124" s="24">
        <f>IF(D124="","",IF(D124&lt;'Configuração'!$C$7,"Antes do início: não entra",IF(D124&gt;'Configuração'!$C$11,"Depois do fim do mês","OK")))</f>
        <v/>
      </c>
    </row>
    <row r="125">
      <c r="B125" s="21" t="n"/>
      <c r="C125" s="21" t="n"/>
      <c r="D125" s="26" t="n"/>
      <c r="E125" s="23" t="n"/>
      <c r="F125" s="24">
        <f>IF(D125="","",IF(D125&lt;'Configuração'!$C$7,"Antes do início: não entra",IF(D125&gt;'Configuração'!$C$11,"Depois do fim do mês","OK")))</f>
        <v/>
      </c>
    </row>
    <row r="126">
      <c r="B126" s="21" t="n"/>
      <c r="C126" s="21" t="n"/>
      <c r="D126" s="26" t="n"/>
      <c r="E126" s="23" t="n"/>
      <c r="F126" s="24">
        <f>IF(D126="","",IF(D126&lt;'Configuração'!$C$7,"Antes do início: não entra",IF(D126&gt;'Configuração'!$C$11,"Depois do fim do mês","OK")))</f>
        <v/>
      </c>
    </row>
    <row r="127">
      <c r="B127" s="21" t="n"/>
      <c r="C127" s="21" t="n"/>
      <c r="D127" s="26" t="n"/>
      <c r="E127" s="23" t="n"/>
      <c r="F127" s="24">
        <f>IF(D127="","",IF(D127&lt;'Configuração'!$C$7,"Antes do início: não entra",IF(D127&gt;'Configuração'!$C$11,"Depois do fim do mês","OK")))</f>
        <v/>
      </c>
    </row>
    <row r="128">
      <c r="B128" s="21" t="n"/>
      <c r="C128" s="21" t="n"/>
      <c r="D128" s="26" t="n"/>
      <c r="E128" s="23" t="n"/>
      <c r="F128" s="24">
        <f>IF(D128="","",IF(D128&lt;'Configuração'!$C$7,"Antes do início: não entra",IF(D128&gt;'Configuração'!$C$11,"Depois do fim do mês","OK")))</f>
        <v/>
      </c>
    </row>
    <row r="129">
      <c r="B129" s="21" t="n"/>
      <c r="C129" s="21" t="n"/>
      <c r="D129" s="26" t="n"/>
      <c r="E129" s="23" t="n"/>
      <c r="F129" s="24">
        <f>IF(D129="","",IF(D129&lt;'Configuração'!$C$7,"Antes do início: não entra",IF(D129&gt;'Configuração'!$C$11,"Depois do fim do mês","OK")))</f>
        <v/>
      </c>
    </row>
    <row r="130">
      <c r="B130" s="21" t="n"/>
      <c r="C130" s="21" t="n"/>
      <c r="D130" s="26" t="n"/>
      <c r="E130" s="23" t="n"/>
      <c r="F130" s="24">
        <f>IF(D130="","",IF(D130&lt;'Configuração'!$C$7,"Antes do início: não entra",IF(D130&gt;'Configuração'!$C$11,"Depois do fim do mês","OK")))</f>
        <v/>
      </c>
    </row>
    <row r="131">
      <c r="B131" s="21" t="n"/>
      <c r="C131" s="21" t="n"/>
      <c r="D131" s="26" t="n"/>
      <c r="E131" s="23" t="n"/>
      <c r="F131" s="24">
        <f>IF(D131="","",IF(D131&lt;'Configuração'!$C$7,"Antes do início: não entra",IF(D131&gt;'Configuração'!$C$11,"Depois do fim do mês","OK")))</f>
        <v/>
      </c>
    </row>
    <row r="132">
      <c r="B132" s="21" t="n"/>
      <c r="C132" s="21" t="n"/>
      <c r="D132" s="26" t="n"/>
      <c r="E132" s="23" t="n"/>
      <c r="F132" s="24">
        <f>IF(D132="","",IF(D132&lt;'Configuração'!$C$7,"Antes do início: não entra",IF(D132&gt;'Configuração'!$C$11,"Depois do fim do mês","OK")))</f>
        <v/>
      </c>
    </row>
    <row r="133">
      <c r="B133" s="21" t="n"/>
      <c r="C133" s="21" t="n"/>
      <c r="D133" s="26" t="n"/>
      <c r="E133" s="23" t="n"/>
      <c r="F133" s="24">
        <f>IF(D133="","",IF(D133&lt;'Configuração'!$C$7,"Antes do início: não entra",IF(D133&gt;'Configuração'!$C$11,"Depois do fim do mês","OK")))</f>
        <v/>
      </c>
    </row>
    <row r="134">
      <c r="B134" s="21" t="n"/>
      <c r="C134" s="21" t="n"/>
      <c r="D134" s="26" t="n"/>
      <c r="E134" s="23" t="n"/>
      <c r="F134" s="24">
        <f>IF(D134="","",IF(D134&lt;'Configuração'!$C$7,"Antes do início: não entra",IF(D134&gt;'Configuração'!$C$11,"Depois do fim do mês","OK")))</f>
        <v/>
      </c>
    </row>
    <row r="135">
      <c r="B135" s="21" t="n"/>
      <c r="C135" s="21" t="n"/>
      <c r="D135" s="26" t="n"/>
      <c r="E135" s="23" t="n"/>
      <c r="F135" s="24">
        <f>IF(D135="","",IF(D135&lt;'Configuração'!$C$7,"Antes do início: não entra",IF(D135&gt;'Configuração'!$C$11,"Depois do fim do mês","OK")))</f>
        <v/>
      </c>
    </row>
    <row r="136">
      <c r="B136" s="21" t="n"/>
      <c r="C136" s="21" t="n"/>
      <c r="D136" s="26" t="n"/>
      <c r="E136" s="23" t="n"/>
      <c r="F136" s="24">
        <f>IF(D136="","",IF(D136&lt;'Configuração'!$C$7,"Antes do início: não entra",IF(D136&gt;'Configuração'!$C$11,"Depois do fim do mês","OK")))</f>
        <v/>
      </c>
    </row>
    <row r="137">
      <c r="B137" s="21" t="n"/>
      <c r="C137" s="21" t="n"/>
      <c r="D137" s="26" t="n"/>
      <c r="E137" s="23" t="n"/>
      <c r="F137" s="24">
        <f>IF(D137="","",IF(D137&lt;'Configuração'!$C$7,"Antes do início: não entra",IF(D137&gt;'Configuração'!$C$11,"Depois do fim do mês","OK")))</f>
        <v/>
      </c>
    </row>
    <row r="138">
      <c r="B138" s="21" t="n"/>
      <c r="C138" s="21" t="n"/>
      <c r="D138" s="26" t="n"/>
      <c r="E138" s="23" t="n"/>
      <c r="F138" s="24">
        <f>IF(D138="","",IF(D138&lt;'Configuração'!$C$7,"Antes do início: não entra",IF(D138&gt;'Configuração'!$C$11,"Depois do fim do mês","OK")))</f>
        <v/>
      </c>
    </row>
    <row r="139">
      <c r="B139" s="21" t="n"/>
      <c r="C139" s="21" t="n"/>
      <c r="D139" s="26" t="n"/>
      <c r="E139" s="23" t="n"/>
      <c r="F139" s="24">
        <f>IF(D139="","",IF(D139&lt;'Configuração'!$C$7,"Antes do início: não entra",IF(D139&gt;'Configuração'!$C$11,"Depois do fim do mês","OK")))</f>
        <v/>
      </c>
    </row>
    <row r="140">
      <c r="B140" s="21" t="n"/>
      <c r="C140" s="21" t="n"/>
      <c r="D140" s="26" t="n"/>
      <c r="E140" s="23" t="n"/>
      <c r="F140" s="24">
        <f>IF(D140="","",IF(D140&lt;'Configuração'!$C$7,"Antes do início: não entra",IF(D140&gt;'Configuração'!$C$11,"Depois do fim do mês","OK")))</f>
        <v/>
      </c>
    </row>
    <row r="141">
      <c r="B141" s="21" t="n"/>
      <c r="C141" s="21" t="n"/>
      <c r="D141" s="26" t="n"/>
      <c r="E141" s="23" t="n"/>
      <c r="F141" s="24">
        <f>IF(D141="","",IF(D141&lt;'Configuração'!$C$7,"Antes do início: não entra",IF(D141&gt;'Configuração'!$C$11,"Depois do fim do mês","OK")))</f>
        <v/>
      </c>
    </row>
    <row r="142">
      <c r="B142" s="21" t="n"/>
      <c r="C142" s="21" t="n"/>
      <c r="D142" s="26" t="n"/>
      <c r="E142" s="23" t="n"/>
      <c r="F142" s="24">
        <f>IF(D142="","",IF(D142&lt;'Configuração'!$C$7,"Antes do início: não entra",IF(D142&gt;'Configuração'!$C$11,"Depois do fim do mês","OK")))</f>
        <v/>
      </c>
    </row>
    <row r="143">
      <c r="B143" s="21" t="n"/>
      <c r="C143" s="21" t="n"/>
      <c r="D143" s="26" t="n"/>
      <c r="E143" s="23" t="n"/>
      <c r="F143" s="24">
        <f>IF(D143="","",IF(D143&lt;'Configuração'!$C$7,"Antes do início: não entra",IF(D143&gt;'Configuração'!$C$11,"Depois do fim do mês","OK")))</f>
        <v/>
      </c>
    </row>
    <row r="144">
      <c r="B144" s="21" t="n"/>
      <c r="C144" s="21" t="n"/>
      <c r="D144" s="26" t="n"/>
      <c r="E144" s="23" t="n"/>
      <c r="F144" s="24">
        <f>IF(D144="","",IF(D144&lt;'Configuração'!$C$7,"Antes do início: não entra",IF(D144&gt;'Configuração'!$C$11,"Depois do fim do mês","OK")))</f>
        <v/>
      </c>
    </row>
    <row r="145">
      <c r="B145" s="21" t="n"/>
      <c r="C145" s="21" t="n"/>
      <c r="D145" s="26" t="n"/>
      <c r="E145" s="23" t="n"/>
      <c r="F145" s="24">
        <f>IF(D145="","",IF(D145&lt;'Configuração'!$C$7,"Antes do início: não entra",IF(D145&gt;'Configuração'!$C$11,"Depois do fim do mês","OK")))</f>
        <v/>
      </c>
    </row>
    <row r="146">
      <c r="B146" s="21" t="n"/>
      <c r="C146" s="21" t="n"/>
      <c r="D146" s="26" t="n"/>
      <c r="E146" s="23" t="n"/>
      <c r="F146" s="24">
        <f>IF(D146="","",IF(D146&lt;'Configuração'!$C$7,"Antes do início: não entra",IF(D146&gt;'Configuração'!$C$11,"Depois do fim do mês","OK")))</f>
        <v/>
      </c>
    </row>
    <row r="147">
      <c r="B147" s="21" t="n"/>
      <c r="C147" s="21" t="n"/>
      <c r="D147" s="26" t="n"/>
      <c r="E147" s="23" t="n"/>
      <c r="F147" s="24">
        <f>IF(D147="","",IF(D147&lt;'Configuração'!$C$7,"Antes do início: não entra",IF(D147&gt;'Configuração'!$C$11,"Depois do fim do mês","OK")))</f>
        <v/>
      </c>
    </row>
    <row r="148">
      <c r="B148" s="21" t="n"/>
      <c r="C148" s="21" t="n"/>
      <c r="D148" s="26" t="n"/>
      <c r="E148" s="23" t="n"/>
      <c r="F148" s="24">
        <f>IF(D148="","",IF(D148&lt;'Configuração'!$C$7,"Antes do início: não entra",IF(D148&gt;'Configuração'!$C$11,"Depois do fim do mês","OK")))</f>
        <v/>
      </c>
    </row>
    <row r="149">
      <c r="B149" s="21" t="n"/>
      <c r="C149" s="21" t="n"/>
      <c r="D149" s="26" t="n"/>
      <c r="E149" s="23" t="n"/>
      <c r="F149" s="24">
        <f>IF(D149="","",IF(D149&lt;'Configuração'!$C$7,"Antes do início: não entra",IF(D149&gt;'Configuração'!$C$11,"Depois do fim do mês","OK")))</f>
        <v/>
      </c>
    </row>
    <row r="150">
      <c r="B150" s="21" t="n"/>
      <c r="C150" s="21" t="n"/>
      <c r="D150" s="26" t="n"/>
      <c r="E150" s="23" t="n"/>
      <c r="F150" s="24">
        <f>IF(D150="","",IF(D150&lt;'Configuração'!$C$7,"Antes do início: não entra",IF(D150&gt;'Configuração'!$C$11,"Depois do fim do mês","OK")))</f>
        <v/>
      </c>
    </row>
    <row r="151">
      <c r="B151" s="21" t="n"/>
      <c r="C151" s="21" t="n"/>
      <c r="D151" s="26" t="n"/>
      <c r="E151" s="23" t="n"/>
      <c r="F151" s="24">
        <f>IF(D151="","",IF(D151&lt;'Configuração'!$C$7,"Antes do início: não entra",IF(D151&gt;'Configuração'!$C$11,"Depois do fim do mês","OK")))</f>
        <v/>
      </c>
    </row>
    <row r="152">
      <c r="B152" s="21" t="n"/>
      <c r="C152" s="21" t="n"/>
      <c r="D152" s="26" t="n"/>
      <c r="E152" s="23" t="n"/>
      <c r="F152" s="24">
        <f>IF(D152="","",IF(D152&lt;'Configuração'!$C$7,"Antes do início: não entra",IF(D152&gt;'Configuração'!$C$11,"Depois do fim do mês","OK")))</f>
        <v/>
      </c>
    </row>
    <row r="153">
      <c r="B153" s="21" t="n"/>
      <c r="C153" s="21" t="n"/>
      <c r="D153" s="26" t="n"/>
      <c r="E153" s="23" t="n"/>
      <c r="F153" s="24">
        <f>IF(D153="","",IF(D153&lt;'Configuração'!$C$7,"Antes do início: não entra",IF(D153&gt;'Configuração'!$C$11,"Depois do fim do mês","OK")))</f>
        <v/>
      </c>
    </row>
    <row r="154">
      <c r="B154" s="21" t="n"/>
      <c r="C154" s="21" t="n"/>
      <c r="D154" s="26" t="n"/>
      <c r="E154" s="23" t="n"/>
      <c r="F154" s="24">
        <f>IF(D154="","",IF(D154&lt;'Configuração'!$C$7,"Antes do início: não entra",IF(D154&gt;'Configuração'!$C$11,"Depois do fim do mês","OK")))</f>
        <v/>
      </c>
    </row>
    <row r="155">
      <c r="B155" s="21" t="n"/>
      <c r="C155" s="21" t="n"/>
      <c r="D155" s="26" t="n"/>
      <c r="E155" s="23" t="n"/>
      <c r="F155" s="24">
        <f>IF(D155="","",IF(D155&lt;'Configuração'!$C$7,"Antes do início: não entra",IF(D155&gt;'Configuração'!$C$11,"Depois do fim do mês","OK")))</f>
        <v/>
      </c>
    </row>
    <row r="156">
      <c r="B156" s="21" t="n"/>
      <c r="C156" s="21" t="n"/>
      <c r="D156" s="26" t="n"/>
      <c r="E156" s="23" t="n"/>
      <c r="F156" s="24">
        <f>IF(D156="","",IF(D156&lt;'Configuração'!$C$7,"Antes do início: não entra",IF(D156&gt;'Configuração'!$C$11,"Depois do fim do mês","OK")))</f>
        <v/>
      </c>
    </row>
    <row r="157">
      <c r="B157" s="21" t="n"/>
      <c r="C157" s="21" t="n"/>
      <c r="D157" s="26" t="n"/>
      <c r="E157" s="23" t="n"/>
      <c r="F157" s="24">
        <f>IF(D157="","",IF(D157&lt;'Configuração'!$C$7,"Antes do início: não entra",IF(D157&gt;'Configuração'!$C$11,"Depois do fim do mês","OK")))</f>
        <v/>
      </c>
    </row>
    <row r="158">
      <c r="B158" s="21" t="n"/>
      <c r="C158" s="21" t="n"/>
      <c r="D158" s="26" t="n"/>
      <c r="E158" s="23" t="n"/>
      <c r="F158" s="24">
        <f>IF(D158="","",IF(D158&lt;'Configuração'!$C$7,"Antes do início: não entra",IF(D158&gt;'Configuração'!$C$11,"Depois do fim do mês","OK")))</f>
        <v/>
      </c>
    </row>
    <row r="159">
      <c r="B159" s="21" t="n"/>
      <c r="C159" s="21" t="n"/>
      <c r="D159" s="26" t="n"/>
      <c r="E159" s="23" t="n"/>
      <c r="F159" s="24">
        <f>IF(D159="","",IF(D159&lt;'Configuração'!$C$7,"Antes do início: não entra",IF(D159&gt;'Configuração'!$C$11,"Depois do fim do mês","OK")))</f>
        <v/>
      </c>
    </row>
    <row r="160">
      <c r="B160" s="21" t="n"/>
      <c r="C160" s="21" t="n"/>
      <c r="D160" s="26" t="n"/>
      <c r="E160" s="23" t="n"/>
      <c r="F160" s="24">
        <f>IF(D160="","",IF(D160&lt;'Configuração'!$C$7,"Antes do início: não entra",IF(D160&gt;'Configuração'!$C$11,"Depois do fim do mês","OK")))</f>
        <v/>
      </c>
    </row>
    <row r="161">
      <c r="B161" s="21" t="n"/>
      <c r="C161" s="21" t="n"/>
      <c r="D161" s="26" t="n"/>
      <c r="E161" s="23" t="n"/>
      <c r="F161" s="24">
        <f>IF(D161="","",IF(D161&lt;'Configuração'!$C$7,"Antes do início: não entra",IF(D161&gt;'Configuração'!$C$11,"Depois do fim do mês","OK")))</f>
        <v/>
      </c>
    </row>
    <row r="162">
      <c r="B162" s="21" t="n"/>
      <c r="C162" s="21" t="n"/>
      <c r="D162" s="26" t="n"/>
      <c r="E162" s="23" t="n"/>
      <c r="F162" s="24">
        <f>IF(D162="","",IF(D162&lt;'Configuração'!$C$7,"Antes do início: não entra",IF(D162&gt;'Configuração'!$C$11,"Depois do fim do mês","OK")))</f>
        <v/>
      </c>
    </row>
    <row r="163">
      <c r="B163" s="21" t="n"/>
      <c r="C163" s="21" t="n"/>
      <c r="D163" s="26" t="n"/>
      <c r="E163" s="23" t="n"/>
      <c r="F163" s="24">
        <f>IF(D163="","",IF(D163&lt;'Configuração'!$C$7,"Antes do início: não entra",IF(D163&gt;'Configuração'!$C$11,"Depois do fim do mês","OK")))</f>
        <v/>
      </c>
    </row>
    <row r="164">
      <c r="B164" s="21" t="n"/>
      <c r="C164" s="21" t="n"/>
      <c r="D164" s="26" t="n"/>
      <c r="E164" s="23" t="n"/>
      <c r="F164" s="24">
        <f>IF(D164="","",IF(D164&lt;'Configuração'!$C$7,"Antes do início: não entra",IF(D164&gt;'Configuração'!$C$11,"Depois do fim do mês","OK")))</f>
        <v/>
      </c>
    </row>
    <row r="165">
      <c r="B165" s="21" t="n"/>
      <c r="C165" s="21" t="n"/>
      <c r="D165" s="26" t="n"/>
      <c r="E165" s="23" t="n"/>
      <c r="F165" s="24">
        <f>IF(D165="","",IF(D165&lt;'Configuração'!$C$7,"Antes do início: não entra",IF(D165&gt;'Configuração'!$C$11,"Depois do fim do mês","OK")))</f>
        <v/>
      </c>
    </row>
    <row r="166">
      <c r="B166" s="21" t="n"/>
      <c r="C166" s="21" t="n"/>
      <c r="D166" s="26" t="n"/>
      <c r="E166" s="23" t="n"/>
      <c r="F166" s="24">
        <f>IF(D166="","",IF(D166&lt;'Configuração'!$C$7,"Antes do início: não entra",IF(D166&gt;'Configuração'!$C$11,"Depois do fim do mês","OK")))</f>
        <v/>
      </c>
    </row>
    <row r="167">
      <c r="B167" s="21" t="n"/>
      <c r="C167" s="21" t="n"/>
      <c r="D167" s="26" t="n"/>
      <c r="E167" s="23" t="n"/>
      <c r="F167" s="24">
        <f>IF(D167="","",IF(D167&lt;'Configuração'!$C$7,"Antes do início: não entra",IF(D167&gt;'Configuração'!$C$11,"Depois do fim do mês","OK")))</f>
        <v/>
      </c>
    </row>
    <row r="168">
      <c r="B168" s="21" t="n"/>
      <c r="C168" s="21" t="n"/>
      <c r="D168" s="26" t="n"/>
      <c r="E168" s="23" t="n"/>
      <c r="F168" s="24">
        <f>IF(D168="","",IF(D168&lt;'Configuração'!$C$7,"Antes do início: não entra",IF(D168&gt;'Configuração'!$C$11,"Depois do fim do mês","OK")))</f>
        <v/>
      </c>
    </row>
    <row r="169">
      <c r="B169" s="21" t="n"/>
      <c r="C169" s="21" t="n"/>
      <c r="D169" s="26" t="n"/>
      <c r="E169" s="23" t="n"/>
      <c r="F169" s="24">
        <f>IF(D169="","",IF(D169&lt;'Configuração'!$C$7,"Antes do início: não entra",IF(D169&gt;'Configuração'!$C$11,"Depois do fim do mês","OK")))</f>
        <v/>
      </c>
    </row>
    <row r="170">
      <c r="B170" s="21" t="n"/>
      <c r="C170" s="21" t="n"/>
      <c r="D170" s="26" t="n"/>
      <c r="E170" s="23" t="n"/>
      <c r="F170" s="24">
        <f>IF(D170="","",IF(D170&lt;'Configuração'!$C$7,"Antes do início: não entra",IF(D170&gt;'Configuração'!$C$11,"Depois do fim do mês","OK")))</f>
        <v/>
      </c>
    </row>
    <row r="171">
      <c r="B171" s="21" t="n"/>
      <c r="C171" s="21" t="n"/>
      <c r="D171" s="26" t="n"/>
      <c r="E171" s="23" t="n"/>
      <c r="F171" s="24">
        <f>IF(D171="","",IF(D171&lt;'Configuração'!$C$7,"Antes do início: não entra",IF(D171&gt;'Configuração'!$C$11,"Depois do fim do mês","OK")))</f>
        <v/>
      </c>
    </row>
    <row r="172">
      <c r="B172" s="21" t="n"/>
      <c r="C172" s="21" t="n"/>
      <c r="D172" s="26" t="n"/>
      <c r="E172" s="23" t="n"/>
      <c r="F172" s="24">
        <f>IF(D172="","",IF(D172&lt;'Configuração'!$C$7,"Antes do início: não entra",IF(D172&gt;'Configuração'!$C$11,"Depois do fim do mês","OK")))</f>
        <v/>
      </c>
    </row>
    <row r="173">
      <c r="B173" s="21" t="n"/>
      <c r="C173" s="21" t="n"/>
      <c r="D173" s="26" t="n"/>
      <c r="E173" s="23" t="n"/>
      <c r="F173" s="24">
        <f>IF(D173="","",IF(D173&lt;'Configuração'!$C$7,"Antes do início: não entra",IF(D173&gt;'Configuração'!$C$11,"Depois do fim do mês","OK")))</f>
        <v/>
      </c>
    </row>
    <row r="174">
      <c r="B174" s="21" t="n"/>
      <c r="C174" s="21" t="n"/>
      <c r="D174" s="26" t="n"/>
      <c r="E174" s="23" t="n"/>
      <c r="F174" s="24">
        <f>IF(D174="","",IF(D174&lt;'Configuração'!$C$7,"Antes do início: não entra",IF(D174&gt;'Configuração'!$C$11,"Depois do fim do mês","OK")))</f>
        <v/>
      </c>
    </row>
    <row r="175">
      <c r="B175" s="21" t="n"/>
      <c r="C175" s="21" t="n"/>
      <c r="D175" s="26" t="n"/>
      <c r="E175" s="23" t="n"/>
      <c r="F175" s="24">
        <f>IF(D175="","",IF(D175&lt;'Configuração'!$C$7,"Antes do início: não entra",IF(D175&gt;'Configuração'!$C$11,"Depois do fim do mês","OK")))</f>
        <v/>
      </c>
    </row>
    <row r="176">
      <c r="B176" s="21" t="n"/>
      <c r="C176" s="21" t="n"/>
      <c r="D176" s="26" t="n"/>
      <c r="E176" s="23" t="n"/>
      <c r="F176" s="24">
        <f>IF(D176="","",IF(D176&lt;'Configuração'!$C$7,"Antes do início: não entra",IF(D176&gt;'Configuração'!$C$11,"Depois do fim do mês","OK")))</f>
        <v/>
      </c>
    </row>
    <row r="177">
      <c r="B177" s="21" t="n"/>
      <c r="C177" s="21" t="n"/>
      <c r="D177" s="26" t="n"/>
      <c r="E177" s="23" t="n"/>
      <c r="F177" s="24">
        <f>IF(D177="","",IF(D177&lt;'Configuração'!$C$7,"Antes do início: não entra",IF(D177&gt;'Configuração'!$C$11,"Depois do fim do mês","OK")))</f>
        <v/>
      </c>
    </row>
    <row r="178">
      <c r="B178" s="21" t="n"/>
      <c r="C178" s="21" t="n"/>
      <c r="D178" s="26" t="n"/>
      <c r="E178" s="23" t="n"/>
      <c r="F178" s="24">
        <f>IF(D178="","",IF(D178&lt;'Configuração'!$C$7,"Antes do início: não entra",IF(D178&gt;'Configuração'!$C$11,"Depois do fim do mês","OK")))</f>
        <v/>
      </c>
    </row>
    <row r="179">
      <c r="B179" s="21" t="n"/>
      <c r="C179" s="21" t="n"/>
      <c r="D179" s="26" t="n"/>
      <c r="E179" s="23" t="n"/>
      <c r="F179" s="24">
        <f>IF(D179="","",IF(D179&lt;'Configuração'!$C$7,"Antes do início: não entra",IF(D179&gt;'Configuração'!$C$11,"Depois do fim do mês","OK")))</f>
        <v/>
      </c>
    </row>
    <row r="180">
      <c r="B180" s="21" t="n"/>
      <c r="C180" s="21" t="n"/>
      <c r="D180" s="26" t="n"/>
      <c r="E180" s="23" t="n"/>
      <c r="F180" s="24">
        <f>IF(D180="","",IF(D180&lt;'Configuração'!$C$7,"Antes do início: não entra",IF(D180&gt;'Configuração'!$C$11,"Depois do fim do mês","OK")))</f>
        <v/>
      </c>
    </row>
    <row r="181">
      <c r="B181" s="21" t="n"/>
      <c r="C181" s="21" t="n"/>
      <c r="D181" s="26" t="n"/>
      <c r="E181" s="23" t="n"/>
      <c r="F181" s="24">
        <f>IF(D181="","",IF(D181&lt;'Configuração'!$C$7,"Antes do início: não entra",IF(D181&gt;'Configuração'!$C$11,"Depois do fim do mês","OK")))</f>
        <v/>
      </c>
    </row>
    <row r="182">
      <c r="B182" s="21" t="n"/>
      <c r="C182" s="21" t="n"/>
      <c r="D182" s="26" t="n"/>
      <c r="E182" s="23" t="n"/>
      <c r="F182" s="24">
        <f>IF(D182="","",IF(D182&lt;'Configuração'!$C$7,"Antes do início: não entra",IF(D182&gt;'Configuração'!$C$11,"Depois do fim do mês","OK")))</f>
        <v/>
      </c>
    </row>
    <row r="183">
      <c r="B183" s="21" t="n"/>
      <c r="C183" s="21" t="n"/>
      <c r="D183" s="26" t="n"/>
      <c r="E183" s="23" t="n"/>
      <c r="F183" s="24">
        <f>IF(D183="","",IF(D183&lt;'Configuração'!$C$7,"Antes do início: não entra",IF(D183&gt;'Configuração'!$C$11,"Depois do fim do mês","OK")))</f>
        <v/>
      </c>
    </row>
    <row r="184">
      <c r="B184" s="21" t="n"/>
      <c r="C184" s="21" t="n"/>
      <c r="D184" s="26" t="n"/>
      <c r="E184" s="23" t="n"/>
      <c r="F184" s="24">
        <f>IF(D184="","",IF(D184&lt;'Configuração'!$C$7,"Antes do início: não entra",IF(D184&gt;'Configuração'!$C$11,"Depois do fim do mês","OK")))</f>
        <v/>
      </c>
    </row>
    <row r="185">
      <c r="B185" s="21" t="n"/>
      <c r="C185" s="21" t="n"/>
      <c r="D185" s="26" t="n"/>
      <c r="E185" s="23" t="n"/>
      <c r="F185" s="24">
        <f>IF(D185="","",IF(D185&lt;'Configuração'!$C$7,"Antes do início: não entra",IF(D185&gt;'Configuração'!$C$11,"Depois do fim do mês","OK")))</f>
        <v/>
      </c>
    </row>
    <row r="186">
      <c r="B186" s="21" t="n"/>
      <c r="C186" s="21" t="n"/>
      <c r="D186" s="26" t="n"/>
      <c r="E186" s="23" t="n"/>
      <c r="F186" s="24">
        <f>IF(D186="","",IF(D186&lt;'Configuração'!$C$7,"Antes do início: não entra",IF(D186&gt;'Configuração'!$C$11,"Depois do fim do mês","OK")))</f>
        <v/>
      </c>
    </row>
    <row r="187">
      <c r="B187" s="21" t="n"/>
      <c r="C187" s="21" t="n"/>
      <c r="D187" s="26" t="n"/>
      <c r="E187" s="23" t="n"/>
      <c r="F187" s="24">
        <f>IF(D187="","",IF(D187&lt;'Configuração'!$C$7,"Antes do início: não entra",IF(D187&gt;'Configuração'!$C$11,"Depois do fim do mês","OK")))</f>
        <v/>
      </c>
    </row>
    <row r="188">
      <c r="B188" s="21" t="n"/>
      <c r="C188" s="21" t="n"/>
      <c r="D188" s="26" t="n"/>
      <c r="E188" s="23" t="n"/>
      <c r="F188" s="24">
        <f>IF(D188="","",IF(D188&lt;'Configuração'!$C$7,"Antes do início: não entra",IF(D188&gt;'Configuração'!$C$11,"Depois do fim do mês","OK")))</f>
        <v/>
      </c>
    </row>
    <row r="189">
      <c r="B189" s="21" t="n"/>
      <c r="C189" s="21" t="n"/>
      <c r="D189" s="26" t="n"/>
      <c r="E189" s="23" t="n"/>
      <c r="F189" s="24">
        <f>IF(D189="","",IF(D189&lt;'Configuração'!$C$7,"Antes do início: não entra",IF(D189&gt;'Configuração'!$C$11,"Depois do fim do mês","OK")))</f>
        <v/>
      </c>
    </row>
    <row r="190">
      <c r="B190" s="21" t="n"/>
      <c r="C190" s="21" t="n"/>
      <c r="D190" s="26" t="n"/>
      <c r="E190" s="23" t="n"/>
      <c r="F190" s="24">
        <f>IF(D190="","",IF(D190&lt;'Configuração'!$C$7,"Antes do início: não entra",IF(D190&gt;'Configuração'!$C$11,"Depois do fim do mês","OK")))</f>
        <v/>
      </c>
    </row>
    <row r="191">
      <c r="B191" s="21" t="n"/>
      <c r="C191" s="21" t="n"/>
      <c r="D191" s="26" t="n"/>
      <c r="E191" s="23" t="n"/>
      <c r="F191" s="24">
        <f>IF(D191="","",IF(D191&lt;'Configuração'!$C$7,"Antes do início: não entra",IF(D191&gt;'Configuração'!$C$11,"Depois do fim do mês","OK")))</f>
        <v/>
      </c>
    </row>
    <row r="192">
      <c r="B192" s="21" t="n"/>
      <c r="C192" s="21" t="n"/>
      <c r="D192" s="26" t="n"/>
      <c r="E192" s="23" t="n"/>
      <c r="F192" s="24">
        <f>IF(D192="","",IF(D192&lt;'Configuração'!$C$7,"Antes do início: não entra",IF(D192&gt;'Configuração'!$C$11,"Depois do fim do mês","OK")))</f>
        <v/>
      </c>
    </row>
    <row r="193">
      <c r="B193" s="21" t="n"/>
      <c r="C193" s="21" t="n"/>
      <c r="D193" s="26" t="n"/>
      <c r="E193" s="23" t="n"/>
      <c r="F193" s="24">
        <f>IF(D193="","",IF(D193&lt;'Configuração'!$C$7,"Antes do início: não entra",IF(D193&gt;'Configuração'!$C$11,"Depois do fim do mês","OK")))</f>
        <v/>
      </c>
    </row>
    <row r="194">
      <c r="B194" s="21" t="n"/>
      <c r="C194" s="21" t="n"/>
      <c r="D194" s="26" t="n"/>
      <c r="E194" s="23" t="n"/>
      <c r="F194" s="24">
        <f>IF(D194="","",IF(D194&lt;'Configuração'!$C$7,"Antes do início: não entra",IF(D194&gt;'Configuração'!$C$11,"Depois do fim do mês","OK")))</f>
        <v/>
      </c>
    </row>
    <row r="195">
      <c r="B195" s="21" t="n"/>
      <c r="C195" s="21" t="n"/>
      <c r="D195" s="26" t="n"/>
      <c r="E195" s="23" t="n"/>
      <c r="F195" s="24">
        <f>IF(D195="","",IF(D195&lt;'Configuração'!$C$7,"Antes do início: não entra",IF(D195&gt;'Configuração'!$C$11,"Depois do fim do mês","OK")))</f>
        <v/>
      </c>
    </row>
    <row r="196">
      <c r="B196" s="21" t="n"/>
      <c r="C196" s="21" t="n"/>
      <c r="D196" s="26" t="n"/>
      <c r="E196" s="23" t="n"/>
      <c r="F196" s="24">
        <f>IF(D196="","",IF(D196&lt;'Configuração'!$C$7,"Antes do início: não entra",IF(D196&gt;'Configuração'!$C$11,"Depois do fim do mês","OK")))</f>
        <v/>
      </c>
    </row>
    <row r="197">
      <c r="B197" s="21" t="n"/>
      <c r="C197" s="21" t="n"/>
      <c r="D197" s="26" t="n"/>
      <c r="E197" s="23" t="n"/>
      <c r="F197" s="24">
        <f>IF(D197="","",IF(D197&lt;'Configuração'!$C$7,"Antes do início: não entra",IF(D197&gt;'Configuração'!$C$11,"Depois do fim do mês","OK")))</f>
        <v/>
      </c>
    </row>
    <row r="198">
      <c r="B198" s="21" t="n"/>
      <c r="C198" s="21" t="n"/>
      <c r="D198" s="26" t="n"/>
      <c r="E198" s="23" t="n"/>
      <c r="F198" s="24">
        <f>IF(D198="","",IF(D198&lt;'Configuração'!$C$7,"Antes do início: não entra",IF(D198&gt;'Configuração'!$C$11,"Depois do fim do mês","OK")))</f>
        <v/>
      </c>
    </row>
    <row r="199">
      <c r="B199" s="21" t="n"/>
      <c r="C199" s="21" t="n"/>
      <c r="D199" s="26" t="n"/>
      <c r="E199" s="23" t="n"/>
      <c r="F199" s="24">
        <f>IF(D199="","",IF(D199&lt;'Configuração'!$C$7,"Antes do início: não entra",IF(D199&gt;'Configuração'!$C$11,"Depois do fim do mês","OK")))</f>
        <v/>
      </c>
    </row>
    <row r="200">
      <c r="B200" s="21" t="n"/>
      <c r="C200" s="21" t="n"/>
      <c r="D200" s="26" t="n"/>
      <c r="E200" s="23" t="n"/>
      <c r="F200" s="24">
        <f>IF(D200="","",IF(D200&lt;'Configuração'!$C$7,"Antes do início: não entra",IF(D200&gt;'Configuração'!$C$11,"Depois do fim do mês","OK")))</f>
        <v/>
      </c>
    </row>
    <row r="201">
      <c r="B201" s="21" t="n"/>
      <c r="C201" s="21" t="n"/>
      <c r="D201" s="26" t="n"/>
      <c r="E201" s="23" t="n"/>
      <c r="F201" s="24">
        <f>IF(D201="","",IF(D201&lt;'Configuração'!$C$7,"Antes do início: não entra",IF(D201&gt;'Configuração'!$C$11,"Depois do fim do mês","OK")))</f>
        <v/>
      </c>
    </row>
    <row r="202">
      <c r="B202" s="21" t="n"/>
      <c r="C202" s="21" t="n"/>
      <c r="D202" s="26" t="n"/>
      <c r="E202" s="23" t="n"/>
      <c r="F202" s="24">
        <f>IF(D202="","",IF(D202&lt;'Configuração'!$C$7,"Antes do início: não entra",IF(D202&gt;'Configuração'!$C$11,"Depois do fim do mês","OK")))</f>
        <v/>
      </c>
    </row>
    <row r="203">
      <c r="B203" s="21" t="n"/>
      <c r="C203" s="21" t="n"/>
      <c r="D203" s="26" t="n"/>
      <c r="E203" s="23" t="n"/>
      <c r="F203" s="24">
        <f>IF(D203="","",IF(D203&lt;'Configuração'!$C$7,"Antes do início: não entra",IF(D203&gt;'Configuração'!$C$11,"Depois do fim do mês","OK")))</f>
        <v/>
      </c>
    </row>
    <row r="204">
      <c r="B204" s="21" t="n"/>
      <c r="C204" s="21" t="n"/>
      <c r="D204" s="26" t="n"/>
      <c r="E204" s="23" t="n"/>
      <c r="F204" s="24">
        <f>IF(D204="","",IF(D204&lt;'Configuração'!$C$7,"Antes do início: não entra",IF(D204&gt;'Configuração'!$C$11,"Depois do fim do mês","OK")))</f>
        <v/>
      </c>
    </row>
    <row r="205">
      <c r="B205" s="21" t="n"/>
      <c r="C205" s="21" t="n"/>
      <c r="D205" s="26" t="n"/>
      <c r="E205" s="23" t="n"/>
      <c r="F205" s="24">
        <f>IF(D205="","",IF(D205&lt;'Configuração'!$C$7,"Antes do início: não entra",IF(D205&gt;'Configuração'!$C$11,"Depois do fim do mês","OK")))</f>
        <v/>
      </c>
    </row>
    <row r="206">
      <c r="B206" s="21" t="n"/>
      <c r="C206" s="21" t="n"/>
      <c r="D206" s="26" t="n"/>
      <c r="E206" s="23" t="n"/>
      <c r="F206" s="24">
        <f>IF(D206="","",IF(D206&lt;'Configuração'!$C$7,"Antes do início: não entra",IF(D206&gt;'Configuração'!$C$11,"Depois do fim do mês","OK")))</f>
        <v/>
      </c>
    </row>
    <row r="207">
      <c r="B207" s="21" t="n"/>
      <c r="C207" s="21" t="n"/>
      <c r="D207" s="26" t="n"/>
      <c r="E207" s="23" t="n"/>
      <c r="F207" s="24">
        <f>IF(D207="","",IF(D207&lt;'Configuração'!$C$7,"Antes do início: não entra",IF(D207&gt;'Configuração'!$C$11,"Depois do fim do mês","OK")))</f>
        <v/>
      </c>
    </row>
    <row r="208">
      <c r="B208" s="21" t="n"/>
      <c r="C208" s="21" t="n"/>
      <c r="D208" s="26" t="n"/>
      <c r="E208" s="23" t="n"/>
      <c r="F208" s="24">
        <f>IF(D208="","",IF(D208&lt;'Configuração'!$C$7,"Antes do início: não entra",IF(D208&gt;'Configuração'!$C$11,"Depois do fim do mês","OK")))</f>
        <v/>
      </c>
    </row>
    <row r="209">
      <c r="B209" s="21" t="n"/>
      <c r="C209" s="21" t="n"/>
      <c r="D209" s="26" t="n"/>
      <c r="E209" s="23" t="n"/>
      <c r="F209" s="24">
        <f>IF(D209="","",IF(D209&lt;'Configuração'!$C$7,"Antes do início: não entra",IF(D209&gt;'Configuração'!$C$11,"Depois do fim do mês","OK")))</f>
        <v/>
      </c>
    </row>
    <row r="210">
      <c r="B210" s="21" t="n"/>
      <c r="C210" s="21" t="n"/>
      <c r="D210" s="26" t="n"/>
      <c r="E210" s="23" t="n"/>
      <c r="F210" s="24">
        <f>IF(D210="","",IF(D210&lt;'Configuração'!$C$7,"Antes do início: não entra",IF(D210&gt;'Configuração'!$C$11,"Depois do fim do mês","OK")))</f>
        <v/>
      </c>
    </row>
    <row r="211">
      <c r="B211" s="21" t="n"/>
      <c r="C211" s="21" t="n"/>
      <c r="D211" s="26" t="n"/>
      <c r="E211" s="23" t="n"/>
      <c r="F211" s="24">
        <f>IF(D211="","",IF(D211&lt;'Configuração'!$C$7,"Antes do início: não entra",IF(D211&gt;'Configuração'!$C$11,"Depois do fim do mês","OK")))</f>
        <v/>
      </c>
    </row>
    <row r="212">
      <c r="B212" s="21" t="n"/>
      <c r="C212" s="21" t="n"/>
      <c r="D212" s="26" t="n"/>
      <c r="E212" s="23" t="n"/>
      <c r="F212" s="24">
        <f>IF(D212="","",IF(D212&lt;'Configuração'!$C$7,"Antes do início: não entra",IF(D212&gt;'Configuração'!$C$11,"Depois do fim do mês","OK")))</f>
        <v/>
      </c>
    </row>
    <row r="213">
      <c r="B213" s="21" t="n"/>
      <c r="C213" s="21" t="n"/>
      <c r="D213" s="26" t="n"/>
      <c r="E213" s="23" t="n"/>
      <c r="F213" s="24">
        <f>IF(D213="","",IF(D213&lt;'Configuração'!$C$7,"Antes do início: não entra",IF(D213&gt;'Configuração'!$C$11,"Depois do fim do mês","OK")))</f>
        <v/>
      </c>
    </row>
    <row r="214">
      <c r="B214" s="21" t="n"/>
      <c r="C214" s="21" t="n"/>
      <c r="D214" s="26" t="n"/>
      <c r="E214" s="23" t="n"/>
      <c r="F214" s="24">
        <f>IF(D214="","",IF(D214&lt;'Configuração'!$C$7,"Antes do início: não entra",IF(D214&gt;'Configuração'!$C$11,"Depois do fim do mês","OK")))</f>
        <v/>
      </c>
    </row>
    <row r="215">
      <c r="B215" s="21" t="n"/>
      <c r="C215" s="21" t="n"/>
      <c r="D215" s="26" t="n"/>
      <c r="E215" s="23" t="n"/>
      <c r="F215" s="24">
        <f>IF(D215="","",IF(D215&lt;'Configuração'!$C$7,"Antes do início: não entra",IF(D215&gt;'Configuração'!$C$11,"Depois do fim do mês","OK")))</f>
        <v/>
      </c>
    </row>
    <row r="216">
      <c r="B216" s="21" t="n"/>
      <c r="C216" s="21" t="n"/>
      <c r="D216" s="26" t="n"/>
      <c r="E216" s="23" t="n"/>
      <c r="F216" s="24">
        <f>IF(D216="","",IF(D216&lt;'Configuração'!$C$7,"Antes do início: não entra",IF(D216&gt;'Configuração'!$C$11,"Depois do fim do mês","OK")))</f>
        <v/>
      </c>
    </row>
    <row r="217">
      <c r="B217" s="21" t="n"/>
      <c r="C217" s="21" t="n"/>
      <c r="D217" s="26" t="n"/>
      <c r="E217" s="23" t="n"/>
      <c r="F217" s="24">
        <f>IF(D217="","",IF(D217&lt;'Configuração'!$C$7,"Antes do início: não entra",IF(D217&gt;'Configuração'!$C$11,"Depois do fim do mês","OK")))</f>
        <v/>
      </c>
    </row>
    <row r="218">
      <c r="B218" s="21" t="n"/>
      <c r="C218" s="21" t="n"/>
      <c r="D218" s="26" t="n"/>
      <c r="E218" s="23" t="n"/>
      <c r="F218" s="24">
        <f>IF(D218="","",IF(D218&lt;'Configuração'!$C$7,"Antes do início: não entra",IF(D218&gt;'Configuração'!$C$11,"Depois do fim do mês","OK")))</f>
        <v/>
      </c>
    </row>
    <row r="219">
      <c r="B219" s="21" t="n"/>
      <c r="C219" s="21" t="n"/>
      <c r="D219" s="26" t="n"/>
      <c r="E219" s="23" t="n"/>
      <c r="F219" s="24">
        <f>IF(D219="","",IF(D219&lt;'Configuração'!$C$7,"Antes do início: não entra",IF(D219&gt;'Configuração'!$C$11,"Depois do fim do mês","OK")))</f>
        <v/>
      </c>
    </row>
    <row r="220">
      <c r="B220" s="21" t="n"/>
      <c r="C220" s="21" t="n"/>
      <c r="D220" s="26" t="n"/>
      <c r="E220" s="23" t="n"/>
      <c r="F220" s="24">
        <f>IF(D220="","",IF(D220&lt;'Configuração'!$C$7,"Antes do início: não entra",IF(D220&gt;'Configuração'!$C$11,"Depois do fim do mês","OK")))</f>
        <v/>
      </c>
    </row>
    <row r="221">
      <c r="B221" s="21" t="n"/>
      <c r="C221" s="21" t="n"/>
      <c r="D221" s="26" t="n"/>
      <c r="E221" s="23" t="n"/>
      <c r="F221" s="24">
        <f>IF(D221="","",IF(D221&lt;'Configuração'!$C$7,"Antes do início: não entra",IF(D221&gt;'Configuração'!$C$11,"Depois do fim do mês","OK")))</f>
        <v/>
      </c>
    </row>
    <row r="222">
      <c r="B222" s="21" t="n"/>
      <c r="C222" s="21" t="n"/>
      <c r="D222" s="26" t="n"/>
      <c r="E222" s="23" t="n"/>
      <c r="F222" s="24">
        <f>IF(D222="","",IF(D222&lt;'Configuração'!$C$7,"Antes do início: não entra",IF(D222&gt;'Configuração'!$C$11,"Depois do fim do mês","OK")))</f>
        <v/>
      </c>
    </row>
    <row r="223">
      <c r="B223" s="21" t="n"/>
      <c r="C223" s="21" t="n"/>
      <c r="D223" s="26" t="n"/>
      <c r="E223" s="23" t="n"/>
      <c r="F223" s="24">
        <f>IF(D223="","",IF(D223&lt;'Configuração'!$C$7,"Antes do início: não entra",IF(D223&gt;'Configuração'!$C$11,"Depois do fim do mês","OK")))</f>
        <v/>
      </c>
    </row>
    <row r="224">
      <c r="B224" s="21" t="n"/>
      <c r="C224" s="21" t="n"/>
      <c r="D224" s="26" t="n"/>
      <c r="E224" s="23" t="n"/>
      <c r="F224" s="24">
        <f>IF(D224="","",IF(D224&lt;'Configuração'!$C$7,"Antes do início: não entra",IF(D224&gt;'Configuração'!$C$11,"Depois do fim do mês","OK")))</f>
        <v/>
      </c>
    </row>
    <row r="225">
      <c r="B225" s="21" t="n"/>
      <c r="C225" s="21" t="n"/>
      <c r="D225" s="26" t="n"/>
      <c r="E225" s="23" t="n"/>
      <c r="F225" s="24">
        <f>IF(D225="","",IF(D225&lt;'Configuração'!$C$7,"Antes do início: não entra",IF(D225&gt;'Configuração'!$C$11,"Depois do fim do mês","OK")))</f>
        <v/>
      </c>
    </row>
    <row r="226">
      <c r="B226" s="21" t="n"/>
      <c r="C226" s="21" t="n"/>
      <c r="D226" s="26" t="n"/>
      <c r="E226" s="23" t="n"/>
      <c r="F226" s="24">
        <f>IF(D226="","",IF(D226&lt;'Configuração'!$C$7,"Antes do início: não entra",IF(D226&gt;'Configuração'!$C$11,"Depois do fim do mês","OK")))</f>
        <v/>
      </c>
    </row>
    <row r="227">
      <c r="B227" s="21" t="n"/>
      <c r="C227" s="21" t="n"/>
      <c r="D227" s="26" t="n"/>
      <c r="E227" s="23" t="n"/>
      <c r="F227" s="24">
        <f>IF(D227="","",IF(D227&lt;'Configuração'!$C$7,"Antes do início: não entra",IF(D227&gt;'Configuração'!$C$11,"Depois do fim do mês","OK")))</f>
        <v/>
      </c>
    </row>
    <row r="228">
      <c r="B228" s="21" t="n"/>
      <c r="C228" s="21" t="n"/>
      <c r="D228" s="26" t="n"/>
      <c r="E228" s="23" t="n"/>
      <c r="F228" s="24">
        <f>IF(D228="","",IF(D228&lt;'Configuração'!$C$7,"Antes do início: não entra",IF(D228&gt;'Configuração'!$C$11,"Depois do fim do mês","OK")))</f>
        <v/>
      </c>
    </row>
    <row r="229">
      <c r="B229" s="21" t="n"/>
      <c r="C229" s="21" t="n"/>
      <c r="D229" s="26" t="n"/>
      <c r="E229" s="23" t="n"/>
      <c r="F229" s="24">
        <f>IF(D229="","",IF(D229&lt;'Configuração'!$C$7,"Antes do início: não entra",IF(D229&gt;'Configuração'!$C$11,"Depois do fim do mês","OK")))</f>
        <v/>
      </c>
    </row>
    <row r="230">
      <c r="B230" s="21" t="n"/>
      <c r="C230" s="21" t="n"/>
      <c r="D230" s="26" t="n"/>
      <c r="E230" s="23" t="n"/>
      <c r="F230" s="24">
        <f>IF(D230="","",IF(D230&lt;'Configuração'!$C$7,"Antes do início: não entra",IF(D230&gt;'Configuração'!$C$11,"Depois do fim do mês","OK")))</f>
        <v/>
      </c>
    </row>
    <row r="231">
      <c r="B231" s="21" t="n"/>
      <c r="C231" s="21" t="n"/>
      <c r="D231" s="26" t="n"/>
      <c r="E231" s="23" t="n"/>
      <c r="F231" s="24">
        <f>IF(D231="","",IF(D231&lt;'Configuração'!$C$7,"Antes do início: não entra",IF(D231&gt;'Configuração'!$C$11,"Depois do fim do mês","OK")))</f>
        <v/>
      </c>
    </row>
    <row r="232">
      <c r="B232" s="21" t="n"/>
      <c r="C232" s="21" t="n"/>
      <c r="D232" s="26" t="n"/>
      <c r="E232" s="23" t="n"/>
      <c r="F232" s="24">
        <f>IF(D232="","",IF(D232&lt;'Configuração'!$C$7,"Antes do início: não entra",IF(D232&gt;'Configuração'!$C$11,"Depois do fim do mês","OK")))</f>
        <v/>
      </c>
    </row>
    <row r="233">
      <c r="B233" s="21" t="n"/>
      <c r="C233" s="21" t="n"/>
      <c r="D233" s="26" t="n"/>
      <c r="E233" s="23" t="n"/>
      <c r="F233" s="24">
        <f>IF(D233="","",IF(D233&lt;'Configuração'!$C$7,"Antes do início: não entra",IF(D233&gt;'Configuração'!$C$11,"Depois do fim do mês","OK")))</f>
        <v/>
      </c>
    </row>
    <row r="234">
      <c r="B234" s="21" t="n"/>
      <c r="C234" s="21" t="n"/>
      <c r="D234" s="26" t="n"/>
      <c r="E234" s="23" t="n"/>
      <c r="F234" s="24">
        <f>IF(D234="","",IF(D234&lt;'Configuração'!$C$7,"Antes do início: não entra",IF(D234&gt;'Configuração'!$C$11,"Depois do fim do mês","OK")))</f>
        <v/>
      </c>
    </row>
    <row r="235">
      <c r="B235" s="21" t="n"/>
      <c r="C235" s="21" t="n"/>
      <c r="D235" s="26" t="n"/>
      <c r="E235" s="23" t="n"/>
      <c r="F235" s="24">
        <f>IF(D235="","",IF(D235&lt;'Configuração'!$C$7,"Antes do início: não entra",IF(D235&gt;'Configuração'!$C$11,"Depois do fim do mês","OK")))</f>
        <v/>
      </c>
    </row>
    <row r="236">
      <c r="B236" s="21" t="n"/>
      <c r="C236" s="21" t="n"/>
      <c r="D236" s="26" t="n"/>
      <c r="E236" s="23" t="n"/>
      <c r="F236" s="24">
        <f>IF(D236="","",IF(D236&lt;'Configuração'!$C$7,"Antes do início: não entra",IF(D236&gt;'Configuração'!$C$11,"Depois do fim do mês","OK")))</f>
        <v/>
      </c>
    </row>
    <row r="237">
      <c r="B237" s="21" t="n"/>
      <c r="C237" s="21" t="n"/>
      <c r="D237" s="26" t="n"/>
      <c r="E237" s="23" t="n"/>
      <c r="F237" s="24">
        <f>IF(D237="","",IF(D237&lt;'Configuração'!$C$7,"Antes do início: não entra",IF(D237&gt;'Configuração'!$C$11,"Depois do fim do mês","OK")))</f>
        <v/>
      </c>
    </row>
    <row r="238">
      <c r="B238" s="21" t="n"/>
      <c r="C238" s="21" t="n"/>
      <c r="D238" s="26" t="n"/>
      <c r="E238" s="23" t="n"/>
      <c r="F238" s="24">
        <f>IF(D238="","",IF(D238&lt;'Configuração'!$C$7,"Antes do início: não entra",IF(D238&gt;'Configuração'!$C$11,"Depois do fim do mês","OK")))</f>
        <v/>
      </c>
    </row>
    <row r="239">
      <c r="B239" s="21" t="n"/>
      <c r="C239" s="21" t="n"/>
      <c r="D239" s="26" t="n"/>
      <c r="E239" s="23" t="n"/>
      <c r="F239" s="24">
        <f>IF(D239="","",IF(D239&lt;'Configuração'!$C$7,"Antes do início: não entra",IF(D239&gt;'Configuração'!$C$11,"Depois do fim do mês","OK")))</f>
        <v/>
      </c>
    </row>
    <row r="240">
      <c r="B240" s="21" t="n"/>
      <c r="C240" s="21" t="n"/>
      <c r="D240" s="26" t="n"/>
      <c r="E240" s="23" t="n"/>
      <c r="F240" s="24">
        <f>IF(D240="","",IF(D240&lt;'Configuração'!$C$7,"Antes do início: não entra",IF(D240&gt;'Configuração'!$C$11,"Depois do fim do mês","OK")))</f>
        <v/>
      </c>
    </row>
    <row r="241">
      <c r="B241" s="21" t="n"/>
      <c r="C241" s="21" t="n"/>
      <c r="D241" s="26" t="n"/>
      <c r="E241" s="23" t="n"/>
      <c r="F241" s="24">
        <f>IF(D241="","",IF(D241&lt;'Configuração'!$C$7,"Antes do início: não entra",IF(D241&gt;'Configuração'!$C$11,"Depois do fim do mês","OK")))</f>
        <v/>
      </c>
    </row>
    <row r="242">
      <c r="B242" s="21" t="n"/>
      <c r="C242" s="21" t="n"/>
      <c r="D242" s="26" t="n"/>
      <c r="E242" s="23" t="n"/>
      <c r="F242" s="24">
        <f>IF(D242="","",IF(D242&lt;'Configuração'!$C$7,"Antes do início: não entra",IF(D242&gt;'Configuração'!$C$11,"Depois do fim do mês","OK")))</f>
        <v/>
      </c>
    </row>
    <row r="243">
      <c r="B243" s="21" t="n"/>
      <c r="C243" s="21" t="n"/>
      <c r="D243" s="26" t="n"/>
      <c r="E243" s="23" t="n"/>
      <c r="F243" s="24">
        <f>IF(D243="","",IF(D243&lt;'Configuração'!$C$7,"Antes do início: não entra",IF(D243&gt;'Configuração'!$C$11,"Depois do fim do mês","OK")))</f>
        <v/>
      </c>
    </row>
    <row r="244">
      <c r="B244" s="21" t="n"/>
      <c r="C244" s="21" t="n"/>
      <c r="D244" s="26" t="n"/>
      <c r="E244" s="23" t="n"/>
      <c r="F244" s="24">
        <f>IF(D244="","",IF(D244&lt;'Configuração'!$C$7,"Antes do início: não entra",IF(D244&gt;'Configuração'!$C$11,"Depois do fim do mês","OK")))</f>
        <v/>
      </c>
    </row>
    <row r="245">
      <c r="B245" s="21" t="n"/>
      <c r="C245" s="21" t="n"/>
      <c r="D245" s="26" t="n"/>
      <c r="E245" s="23" t="n"/>
      <c r="F245" s="24">
        <f>IF(D245="","",IF(D245&lt;'Configuração'!$C$7,"Antes do início: não entra",IF(D245&gt;'Configuração'!$C$11,"Depois do fim do mês","OK")))</f>
        <v/>
      </c>
    </row>
    <row r="246">
      <c r="B246" s="21" t="n"/>
      <c r="C246" s="21" t="n"/>
      <c r="D246" s="26" t="n"/>
      <c r="E246" s="23" t="n"/>
      <c r="F246" s="24">
        <f>IF(D246="","",IF(D246&lt;'Configuração'!$C$7,"Antes do início: não entra",IF(D246&gt;'Configuração'!$C$11,"Depois do fim do mês","OK")))</f>
        <v/>
      </c>
    </row>
    <row r="247">
      <c r="B247" s="21" t="n"/>
      <c r="C247" s="21" t="n"/>
      <c r="D247" s="26" t="n"/>
      <c r="E247" s="23" t="n"/>
      <c r="F247" s="24">
        <f>IF(D247="","",IF(D247&lt;'Configuração'!$C$7,"Antes do início: não entra",IF(D247&gt;'Configuração'!$C$11,"Depois do fim do mês","OK")))</f>
        <v/>
      </c>
    </row>
    <row r="248">
      <c r="B248" s="21" t="n"/>
      <c r="C248" s="21" t="n"/>
      <c r="D248" s="26" t="n"/>
      <c r="E248" s="23" t="n"/>
      <c r="F248" s="24">
        <f>IF(D248="","",IF(D248&lt;'Configuração'!$C$7,"Antes do início: não entra",IF(D248&gt;'Configuração'!$C$11,"Depois do fim do mês","OK")))</f>
        <v/>
      </c>
    </row>
    <row r="249">
      <c r="B249" s="21" t="n"/>
      <c r="C249" s="21" t="n"/>
      <c r="D249" s="26" t="n"/>
      <c r="E249" s="23" t="n"/>
      <c r="F249" s="24">
        <f>IF(D249="","",IF(D249&lt;'Configuração'!$C$7,"Antes do início: não entra",IF(D249&gt;'Configuração'!$C$11,"Depois do fim do mês","OK")))</f>
        <v/>
      </c>
    </row>
    <row r="250">
      <c r="B250" s="21" t="n"/>
      <c r="C250" s="21" t="n"/>
      <c r="D250" s="26" t="n"/>
      <c r="E250" s="23" t="n"/>
      <c r="F250" s="24">
        <f>IF(D250="","",IF(D250&lt;'Configuração'!$C$7,"Antes do início: não entra",IF(D250&gt;'Configuração'!$C$11,"Depois do fim do mês","OK")))</f>
        <v/>
      </c>
    </row>
    <row r="251">
      <c r="B251" s="21" t="n"/>
      <c r="C251" s="21" t="n"/>
      <c r="D251" s="26" t="n"/>
      <c r="E251" s="23" t="n"/>
      <c r="F251" s="24">
        <f>IF(D251="","",IF(D251&lt;'Configuração'!$C$7,"Antes do início: não entra",IF(D251&gt;'Configuração'!$C$11,"Depois do fim do mês","OK")))</f>
        <v/>
      </c>
    </row>
    <row r="252">
      <c r="B252" s="21" t="n"/>
      <c r="C252" s="21" t="n"/>
      <c r="D252" s="26" t="n"/>
      <c r="E252" s="23" t="n"/>
      <c r="F252" s="24">
        <f>IF(D252="","",IF(D252&lt;'Configuração'!$C$7,"Antes do início: não entra",IF(D252&gt;'Configuração'!$C$11,"Depois do fim do mês","OK")))</f>
        <v/>
      </c>
    </row>
    <row r="253">
      <c r="B253" s="21" t="n"/>
      <c r="C253" s="21" t="n"/>
      <c r="D253" s="26" t="n"/>
      <c r="E253" s="23" t="n"/>
      <c r="F253" s="24">
        <f>IF(D253="","",IF(D253&lt;'Configuração'!$C$7,"Antes do início: não entra",IF(D253&gt;'Configuração'!$C$11,"Depois do fim do mês","OK")))</f>
        <v/>
      </c>
    </row>
    <row r="254">
      <c r="B254" s="21" t="n"/>
      <c r="C254" s="21" t="n"/>
      <c r="D254" s="26" t="n"/>
      <c r="E254" s="23" t="n"/>
      <c r="F254" s="24">
        <f>IF(D254="","",IF(D254&lt;'Configuração'!$C$7,"Antes do início: não entra",IF(D254&gt;'Configuração'!$C$11,"Depois do fim do mês","OK")))</f>
        <v/>
      </c>
    </row>
    <row r="255">
      <c r="B255" s="21" t="n"/>
      <c r="C255" s="21" t="n"/>
      <c r="D255" s="26" t="n"/>
      <c r="E255" s="23" t="n"/>
      <c r="F255" s="24">
        <f>IF(D255="","",IF(D255&lt;'Configuração'!$C$7,"Antes do início: não entra",IF(D255&gt;'Configuração'!$C$11,"Depois do fim do mês","OK")))</f>
        <v/>
      </c>
    </row>
    <row r="256">
      <c r="B256" s="21" t="n"/>
      <c r="C256" s="21" t="n"/>
      <c r="D256" s="26" t="n"/>
      <c r="E256" s="23" t="n"/>
      <c r="F256" s="24">
        <f>IF(D256="","",IF(D256&lt;'Configuração'!$C$7,"Antes do início: não entra",IF(D256&gt;'Configuração'!$C$11,"Depois do fim do mês","OK")))</f>
        <v/>
      </c>
    </row>
    <row r="257">
      <c r="B257" s="21" t="n"/>
      <c r="C257" s="21" t="n"/>
      <c r="D257" s="26" t="n"/>
      <c r="E257" s="23" t="n"/>
      <c r="F257" s="24">
        <f>IF(D257="","",IF(D257&lt;'Configuração'!$C$7,"Antes do início: não entra",IF(D257&gt;'Configuração'!$C$11,"Depois do fim do mês","OK")))</f>
        <v/>
      </c>
    </row>
    <row r="258">
      <c r="B258" s="21" t="n"/>
      <c r="C258" s="21" t="n"/>
      <c r="D258" s="26" t="n"/>
      <c r="E258" s="23" t="n"/>
      <c r="F258" s="24">
        <f>IF(D258="","",IF(D258&lt;'Configuração'!$C$7,"Antes do início: não entra",IF(D258&gt;'Configuração'!$C$11,"Depois do fim do mês","OK")))</f>
        <v/>
      </c>
    </row>
    <row r="259">
      <c r="B259" s="21" t="n"/>
      <c r="C259" s="21" t="n"/>
      <c r="D259" s="26" t="n"/>
      <c r="E259" s="23" t="n"/>
      <c r="F259" s="24">
        <f>IF(D259="","",IF(D259&lt;'Configuração'!$C$7,"Antes do início: não entra",IF(D259&gt;'Configuração'!$C$11,"Depois do fim do mês","OK")))</f>
        <v/>
      </c>
    </row>
    <row r="260">
      <c r="B260" s="21" t="n"/>
      <c r="C260" s="21" t="n"/>
      <c r="D260" s="26" t="n"/>
      <c r="E260" s="23" t="n"/>
      <c r="F260" s="24">
        <f>IF(D260="","",IF(D260&lt;'Configuração'!$C$7,"Antes do início: não entra",IF(D260&gt;'Configuração'!$C$11,"Depois do fim do mês","OK")))</f>
        <v/>
      </c>
    </row>
    <row r="261">
      <c r="B261" s="21" t="n"/>
      <c r="C261" s="21" t="n"/>
      <c r="D261" s="26" t="n"/>
      <c r="E261" s="23" t="n"/>
      <c r="F261" s="24">
        <f>IF(D261="","",IF(D261&lt;'Configuração'!$C$7,"Antes do início: não entra",IF(D261&gt;'Configuração'!$C$11,"Depois do fim do mês","OK")))</f>
        <v/>
      </c>
    </row>
    <row r="262">
      <c r="B262" s="21" t="n"/>
      <c r="C262" s="21" t="n"/>
      <c r="D262" s="26" t="n"/>
      <c r="E262" s="23" t="n"/>
      <c r="F262" s="24">
        <f>IF(D262="","",IF(D262&lt;'Configuração'!$C$7,"Antes do início: não entra",IF(D262&gt;'Configuração'!$C$11,"Depois do fim do mês","OK")))</f>
        <v/>
      </c>
    </row>
    <row r="263">
      <c r="B263" s="21" t="n"/>
      <c r="C263" s="21" t="n"/>
      <c r="D263" s="26" t="n"/>
      <c r="E263" s="23" t="n"/>
      <c r="F263" s="24">
        <f>IF(D263="","",IF(D263&lt;'Configuração'!$C$7,"Antes do início: não entra",IF(D263&gt;'Configuração'!$C$11,"Depois do fim do mês","OK")))</f>
        <v/>
      </c>
    </row>
    <row r="264">
      <c r="B264" s="21" t="n"/>
      <c r="C264" s="21" t="n"/>
      <c r="D264" s="26" t="n"/>
      <c r="E264" s="23" t="n"/>
      <c r="F264" s="24">
        <f>IF(D264="","",IF(D264&lt;'Configuração'!$C$7,"Antes do início: não entra",IF(D264&gt;'Configuração'!$C$11,"Depois do fim do mês","OK")))</f>
        <v/>
      </c>
    </row>
    <row r="265">
      <c r="B265" s="21" t="n"/>
      <c r="C265" s="21" t="n"/>
      <c r="D265" s="26" t="n"/>
      <c r="E265" s="23" t="n"/>
      <c r="F265" s="24">
        <f>IF(D265="","",IF(D265&lt;'Configuração'!$C$7,"Antes do início: não entra",IF(D265&gt;'Configuração'!$C$11,"Depois do fim do mês","OK")))</f>
        <v/>
      </c>
    </row>
    <row r="266">
      <c r="B266" s="21" t="n"/>
      <c r="C266" s="21" t="n"/>
      <c r="D266" s="26" t="n"/>
      <c r="E266" s="23" t="n"/>
      <c r="F266" s="24">
        <f>IF(D266="","",IF(D266&lt;'Configuração'!$C$7,"Antes do início: não entra",IF(D266&gt;'Configuração'!$C$11,"Depois do fim do mês","OK")))</f>
        <v/>
      </c>
    </row>
    <row r="267">
      <c r="B267" s="21" t="n"/>
      <c r="C267" s="21" t="n"/>
      <c r="D267" s="26" t="n"/>
      <c r="E267" s="23" t="n"/>
      <c r="F267" s="24">
        <f>IF(D267="","",IF(D267&lt;'Configuração'!$C$7,"Antes do início: não entra",IF(D267&gt;'Configuração'!$C$11,"Depois do fim do mês","OK")))</f>
        <v/>
      </c>
    </row>
    <row r="268">
      <c r="B268" s="21" t="n"/>
      <c r="C268" s="21" t="n"/>
      <c r="D268" s="26" t="n"/>
      <c r="E268" s="23" t="n"/>
      <c r="F268" s="24">
        <f>IF(D268="","",IF(D268&lt;'Configuração'!$C$7,"Antes do início: não entra",IF(D268&gt;'Configuração'!$C$11,"Depois do fim do mês","OK")))</f>
        <v/>
      </c>
    </row>
    <row r="269">
      <c r="B269" s="21" t="n"/>
      <c r="C269" s="21" t="n"/>
      <c r="D269" s="26" t="n"/>
      <c r="E269" s="23" t="n"/>
      <c r="F269" s="24">
        <f>IF(D269="","",IF(D269&lt;'Configuração'!$C$7,"Antes do início: não entra",IF(D269&gt;'Configuração'!$C$11,"Depois do fim do mês","OK")))</f>
        <v/>
      </c>
    </row>
    <row r="270">
      <c r="B270" s="21" t="n"/>
      <c r="C270" s="21" t="n"/>
      <c r="D270" s="26" t="n"/>
      <c r="E270" s="23" t="n"/>
      <c r="F270" s="24">
        <f>IF(D270="","",IF(D270&lt;'Configuração'!$C$7,"Antes do início: não entra",IF(D270&gt;'Configuração'!$C$11,"Depois do fim do mês","OK")))</f>
        <v/>
      </c>
    </row>
    <row r="271">
      <c r="B271" s="21" t="n"/>
      <c r="C271" s="21" t="n"/>
      <c r="D271" s="26" t="n"/>
      <c r="E271" s="23" t="n"/>
      <c r="F271" s="24">
        <f>IF(D271="","",IF(D271&lt;'Configuração'!$C$7,"Antes do início: não entra",IF(D271&gt;'Configuração'!$C$11,"Depois do fim do mês","OK")))</f>
        <v/>
      </c>
    </row>
    <row r="272">
      <c r="B272" s="21" t="n"/>
      <c r="C272" s="21" t="n"/>
      <c r="D272" s="26" t="n"/>
      <c r="E272" s="23" t="n"/>
      <c r="F272" s="24">
        <f>IF(D272="","",IF(D272&lt;'Configuração'!$C$7,"Antes do início: não entra",IF(D272&gt;'Configuração'!$C$11,"Depois do fim do mês","OK")))</f>
        <v/>
      </c>
    </row>
    <row r="273">
      <c r="B273" s="21" t="n"/>
      <c r="C273" s="21" t="n"/>
      <c r="D273" s="26" t="n"/>
      <c r="E273" s="23" t="n"/>
      <c r="F273" s="24">
        <f>IF(D273="","",IF(D273&lt;'Configuração'!$C$7,"Antes do início: não entra",IF(D273&gt;'Configuração'!$C$11,"Depois do fim do mês","OK")))</f>
        <v/>
      </c>
    </row>
    <row r="274">
      <c r="B274" s="21" t="n"/>
      <c r="C274" s="21" t="n"/>
      <c r="D274" s="26" t="n"/>
      <c r="E274" s="23" t="n"/>
      <c r="F274" s="24">
        <f>IF(D274="","",IF(D274&lt;'Configuração'!$C$7,"Antes do início: não entra",IF(D274&gt;'Configuração'!$C$11,"Depois do fim do mês","OK")))</f>
        <v/>
      </c>
    </row>
    <row r="275">
      <c r="B275" s="21" t="n"/>
      <c r="C275" s="21" t="n"/>
      <c r="D275" s="26" t="n"/>
      <c r="E275" s="23" t="n"/>
      <c r="F275" s="24">
        <f>IF(D275="","",IF(D275&lt;'Configuração'!$C$7,"Antes do início: não entra",IF(D275&gt;'Configuração'!$C$11,"Depois do fim do mês","OK")))</f>
        <v/>
      </c>
    </row>
    <row r="276">
      <c r="B276" s="21" t="n"/>
      <c r="C276" s="21" t="n"/>
      <c r="D276" s="26" t="n"/>
      <c r="E276" s="23" t="n"/>
      <c r="F276" s="24">
        <f>IF(D276="","",IF(D276&lt;'Configuração'!$C$7,"Antes do início: não entra",IF(D276&gt;'Configuração'!$C$11,"Depois do fim do mês","OK")))</f>
        <v/>
      </c>
    </row>
    <row r="277">
      <c r="B277" s="21" t="n"/>
      <c r="C277" s="21" t="n"/>
      <c r="D277" s="26" t="n"/>
      <c r="E277" s="23" t="n"/>
      <c r="F277" s="24">
        <f>IF(D277="","",IF(D277&lt;'Configuração'!$C$7,"Antes do início: não entra",IF(D277&gt;'Configuração'!$C$11,"Depois do fim do mês","OK")))</f>
        <v/>
      </c>
    </row>
    <row r="278">
      <c r="B278" s="21" t="n"/>
      <c r="C278" s="21" t="n"/>
      <c r="D278" s="26" t="n"/>
      <c r="E278" s="23" t="n"/>
      <c r="F278" s="24">
        <f>IF(D278="","",IF(D278&lt;'Configuração'!$C$7,"Antes do início: não entra",IF(D278&gt;'Configuração'!$C$11,"Depois do fim do mês","OK")))</f>
        <v/>
      </c>
    </row>
    <row r="279">
      <c r="B279" s="21" t="n"/>
      <c r="C279" s="21" t="n"/>
      <c r="D279" s="26" t="n"/>
      <c r="E279" s="23" t="n"/>
      <c r="F279" s="24">
        <f>IF(D279="","",IF(D279&lt;'Configuração'!$C$7,"Antes do início: não entra",IF(D279&gt;'Configuração'!$C$11,"Depois do fim do mês","OK")))</f>
        <v/>
      </c>
    </row>
    <row r="280">
      <c r="B280" s="21" t="n"/>
      <c r="C280" s="21" t="n"/>
      <c r="D280" s="26" t="n"/>
      <c r="E280" s="23" t="n"/>
      <c r="F280" s="24">
        <f>IF(D280="","",IF(D280&lt;'Configuração'!$C$7,"Antes do início: não entra",IF(D280&gt;'Configuração'!$C$11,"Depois do fim do mês","OK")))</f>
        <v/>
      </c>
    </row>
    <row r="281">
      <c r="B281" s="21" t="n"/>
      <c r="C281" s="21" t="n"/>
      <c r="D281" s="26" t="n"/>
      <c r="E281" s="23" t="n"/>
      <c r="F281" s="24">
        <f>IF(D281="","",IF(D281&lt;'Configuração'!$C$7,"Antes do início: não entra",IF(D281&gt;'Configuração'!$C$11,"Depois do fim do mês","OK")))</f>
        <v/>
      </c>
    </row>
    <row r="282">
      <c r="B282" s="21" t="n"/>
      <c r="C282" s="21" t="n"/>
      <c r="D282" s="26" t="n"/>
      <c r="E282" s="23" t="n"/>
      <c r="F282" s="24">
        <f>IF(D282="","",IF(D282&lt;'Configuração'!$C$7,"Antes do início: não entra",IF(D282&gt;'Configuração'!$C$11,"Depois do fim do mês","OK")))</f>
        <v/>
      </c>
    </row>
    <row r="283">
      <c r="B283" s="21" t="n"/>
      <c r="C283" s="21" t="n"/>
      <c r="D283" s="26" t="n"/>
      <c r="E283" s="23" t="n"/>
      <c r="F283" s="24">
        <f>IF(D283="","",IF(D283&lt;'Configuração'!$C$7,"Antes do início: não entra",IF(D283&gt;'Configuração'!$C$11,"Depois do fim do mês","OK")))</f>
        <v/>
      </c>
    </row>
    <row r="284">
      <c r="B284" s="21" t="n"/>
      <c r="C284" s="21" t="n"/>
      <c r="D284" s="26" t="n"/>
      <c r="E284" s="23" t="n"/>
      <c r="F284" s="24">
        <f>IF(D284="","",IF(D284&lt;'Configuração'!$C$7,"Antes do início: não entra",IF(D284&gt;'Configuração'!$C$11,"Depois do fim do mês","OK")))</f>
        <v/>
      </c>
    </row>
    <row r="285">
      <c r="B285" s="21" t="n"/>
      <c r="C285" s="21" t="n"/>
      <c r="D285" s="26" t="n"/>
      <c r="E285" s="23" t="n"/>
      <c r="F285" s="24">
        <f>IF(D285="","",IF(D285&lt;'Configuração'!$C$7,"Antes do início: não entra",IF(D285&gt;'Configuração'!$C$11,"Depois do fim do mês","OK")))</f>
        <v/>
      </c>
    </row>
    <row r="286">
      <c r="B286" s="21" t="n"/>
      <c r="C286" s="21" t="n"/>
      <c r="D286" s="26" t="n"/>
      <c r="E286" s="23" t="n"/>
      <c r="F286" s="24">
        <f>IF(D286="","",IF(D286&lt;'Configuração'!$C$7,"Antes do início: não entra",IF(D286&gt;'Configuração'!$C$11,"Depois do fim do mês","OK")))</f>
        <v/>
      </c>
    </row>
    <row r="287">
      <c r="B287" s="21" t="n"/>
      <c r="C287" s="21" t="n"/>
      <c r="D287" s="26" t="n"/>
      <c r="E287" s="23" t="n"/>
      <c r="F287" s="24">
        <f>IF(D287="","",IF(D287&lt;'Configuração'!$C$7,"Antes do início: não entra",IF(D287&gt;'Configuração'!$C$11,"Depois do fim do mês","OK")))</f>
        <v/>
      </c>
    </row>
    <row r="288">
      <c r="B288" s="21" t="n"/>
      <c r="C288" s="21" t="n"/>
      <c r="D288" s="26" t="n"/>
      <c r="E288" s="23" t="n"/>
      <c r="F288" s="24">
        <f>IF(D288="","",IF(D288&lt;'Configuração'!$C$7,"Antes do início: não entra",IF(D288&gt;'Configuração'!$C$11,"Depois do fim do mês","OK")))</f>
        <v/>
      </c>
    </row>
    <row r="289">
      <c r="B289" s="21" t="n"/>
      <c r="C289" s="21" t="n"/>
      <c r="D289" s="26" t="n"/>
      <c r="E289" s="23" t="n"/>
      <c r="F289" s="24">
        <f>IF(D289="","",IF(D289&lt;'Configuração'!$C$7,"Antes do início: não entra",IF(D289&gt;'Configuração'!$C$11,"Depois do fim do mês","OK")))</f>
        <v/>
      </c>
    </row>
    <row r="290">
      <c r="B290" s="21" t="n"/>
      <c r="C290" s="21" t="n"/>
      <c r="D290" s="26" t="n"/>
      <c r="E290" s="23" t="n"/>
      <c r="F290" s="24">
        <f>IF(D290="","",IF(D290&lt;'Configuração'!$C$7,"Antes do início: não entra",IF(D290&gt;'Configuração'!$C$11,"Depois do fim do mês","OK")))</f>
        <v/>
      </c>
    </row>
    <row r="291">
      <c r="B291" s="21" t="n"/>
      <c r="C291" s="21" t="n"/>
      <c r="D291" s="26" t="n"/>
      <c r="E291" s="23" t="n"/>
      <c r="F291" s="24">
        <f>IF(D291="","",IF(D291&lt;'Configuração'!$C$7,"Antes do início: não entra",IF(D291&gt;'Configuração'!$C$11,"Depois do fim do mês","OK")))</f>
        <v/>
      </c>
    </row>
    <row r="292">
      <c r="B292" s="21" t="n"/>
      <c r="C292" s="21" t="n"/>
      <c r="D292" s="26" t="n"/>
      <c r="E292" s="23" t="n"/>
      <c r="F292" s="24">
        <f>IF(D292="","",IF(D292&lt;'Configuração'!$C$7,"Antes do início: não entra",IF(D292&gt;'Configuração'!$C$11,"Depois do fim do mês","OK")))</f>
        <v/>
      </c>
    </row>
    <row r="293">
      <c r="B293" s="21" t="n"/>
      <c r="C293" s="21" t="n"/>
      <c r="D293" s="26" t="n"/>
      <c r="E293" s="23" t="n"/>
      <c r="F293" s="24">
        <f>IF(D293="","",IF(D293&lt;'Configuração'!$C$7,"Antes do início: não entra",IF(D293&gt;'Configuração'!$C$11,"Depois do fim do mês","OK")))</f>
        <v/>
      </c>
    </row>
    <row r="294">
      <c r="B294" s="21" t="n"/>
      <c r="C294" s="21" t="n"/>
      <c r="D294" s="26" t="n"/>
      <c r="E294" s="23" t="n"/>
      <c r="F294" s="24">
        <f>IF(D294="","",IF(D294&lt;'Configuração'!$C$7,"Antes do início: não entra",IF(D294&gt;'Configuração'!$C$11,"Depois do fim do mês","OK")))</f>
        <v/>
      </c>
    </row>
    <row r="295">
      <c r="B295" s="21" t="n"/>
      <c r="C295" s="21" t="n"/>
      <c r="D295" s="26" t="n"/>
      <c r="E295" s="23" t="n"/>
      <c r="F295" s="24">
        <f>IF(D295="","",IF(D295&lt;'Configuração'!$C$7,"Antes do início: não entra",IF(D295&gt;'Configuração'!$C$11,"Depois do fim do mês","OK")))</f>
        <v/>
      </c>
    </row>
    <row r="296">
      <c r="B296" s="21" t="n"/>
      <c r="C296" s="21" t="n"/>
      <c r="D296" s="26" t="n"/>
      <c r="E296" s="23" t="n"/>
      <c r="F296" s="24">
        <f>IF(D296="","",IF(D296&lt;'Configuração'!$C$7,"Antes do início: não entra",IF(D296&gt;'Configuração'!$C$11,"Depois do fim do mês","OK")))</f>
        <v/>
      </c>
    </row>
    <row r="297">
      <c r="B297" s="21" t="n"/>
      <c r="C297" s="21" t="n"/>
      <c r="D297" s="26" t="n"/>
      <c r="E297" s="23" t="n"/>
      <c r="F297" s="24">
        <f>IF(D297="","",IF(D297&lt;'Configuração'!$C$7,"Antes do início: não entra",IF(D297&gt;'Configuração'!$C$11,"Depois do fim do mês","OK")))</f>
        <v/>
      </c>
    </row>
    <row r="298">
      <c r="B298" s="21" t="n"/>
      <c r="C298" s="21" t="n"/>
      <c r="D298" s="26" t="n"/>
      <c r="E298" s="23" t="n"/>
      <c r="F298" s="24">
        <f>IF(D298="","",IF(D298&lt;'Configuração'!$C$7,"Antes do início: não entra",IF(D298&gt;'Configuração'!$C$11,"Depois do fim do mês","OK")))</f>
        <v/>
      </c>
    </row>
    <row r="299">
      <c r="B299" s="21" t="n"/>
      <c r="C299" s="21" t="n"/>
      <c r="D299" s="26" t="n"/>
      <c r="E299" s="23" t="n"/>
      <c r="F299" s="24">
        <f>IF(D299="","",IF(D299&lt;'Configuração'!$C$7,"Antes do início: não entra",IF(D299&gt;'Configuração'!$C$11,"Depois do fim do mês","OK")))</f>
        <v/>
      </c>
    </row>
    <row r="300">
      <c r="B300" s="21" t="n"/>
      <c r="C300" s="21" t="n"/>
      <c r="D300" s="26" t="n"/>
      <c r="E300" s="23" t="n"/>
      <c r="F300" s="24">
        <f>IF(D300="","",IF(D300&lt;'Configuração'!$C$7,"Antes do início: não entra",IF(D300&gt;'Configuração'!$C$11,"Depois do fim do mês","OK")))</f>
        <v/>
      </c>
    </row>
    <row r="301">
      <c r="B301" s="21" t="n"/>
      <c r="C301" s="21" t="n"/>
      <c r="D301" s="26" t="n"/>
      <c r="E301" s="23" t="n"/>
      <c r="F301" s="24">
        <f>IF(D301="","",IF(D301&lt;'Configuração'!$C$7,"Antes do início: não entra",IF(D301&gt;'Configuração'!$C$11,"Depois do fim do mês","OK")))</f>
        <v/>
      </c>
    </row>
    <row r="302">
      <c r="B302" s="21" t="n"/>
      <c r="C302" s="21" t="n"/>
      <c r="D302" s="26" t="n"/>
      <c r="E302" s="23" t="n"/>
      <c r="F302" s="24">
        <f>IF(D302="","",IF(D302&lt;'Configuração'!$C$7,"Antes do início: não entra",IF(D302&gt;'Configuração'!$C$11,"Depois do fim do mês","OK")))</f>
        <v/>
      </c>
    </row>
    <row r="303">
      <c r="B303" s="21" t="n"/>
      <c r="C303" s="21" t="n"/>
      <c r="D303" s="26" t="n"/>
      <c r="E303" s="23" t="n"/>
      <c r="F303" s="24">
        <f>IF(D303="","",IF(D303&lt;'Configuração'!$C$7,"Antes do início: não entra",IF(D303&gt;'Configuração'!$C$11,"Depois do fim do mês","OK")))</f>
        <v/>
      </c>
    </row>
    <row r="304">
      <c r="B304" s="21" t="n"/>
      <c r="C304" s="21" t="n"/>
      <c r="D304" s="26" t="n"/>
      <c r="E304" s="23" t="n"/>
      <c r="F304" s="24">
        <f>IF(D304="","",IF(D304&lt;'Configuração'!$C$7,"Antes do início: não entra",IF(D304&gt;'Configuração'!$C$11,"Depois do fim do mês","OK")))</f>
        <v/>
      </c>
    </row>
    <row r="305">
      <c r="B305" s="21" t="n"/>
      <c r="C305" s="21" t="n"/>
      <c r="D305" s="26" t="n"/>
      <c r="E305" s="23" t="n"/>
      <c r="F305" s="24">
        <f>IF(D305="","",IF(D305&lt;'Configuração'!$C$7,"Antes do início: não entra",IF(D305&gt;'Configuração'!$C$11,"Depois do fim do mês","OK")))</f>
        <v/>
      </c>
    </row>
    <row r="306">
      <c r="B306" s="21" t="n"/>
      <c r="C306" s="21" t="n"/>
      <c r="D306" s="26" t="n"/>
      <c r="E306" s="23" t="n"/>
      <c r="F306" s="24">
        <f>IF(D306="","",IF(D306&lt;'Configuração'!$C$7,"Antes do início: não entra",IF(D306&gt;'Configuração'!$C$11,"Depois do fim do mês","OK")))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F7:F306">
    <cfRule type="expression" priority="1" dxfId="0">
      <formula>AND(F7&lt;&gt;"",F7&lt;&gt;"OK")</formula>
    </cfRule>
  </conditionalFormatting>
  <dataValidations count="1">
    <dataValidation sqref="C7:C306" showDropDown="0" showInputMessage="0" showErrorMessage="1" allowBlank="0" error="Escolha uma categoria da lista." type="list">
      <formula1>"Fornecedores e estoque,Folha e encargos,13º salário,Impostos,Aluguel e contas fixas,Empréstimos e parcelas,Retirada dos sócios,Outras saídas"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I3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5" customWidth="1" min="9" max="9"/>
  </cols>
  <sheetData>
    <row r="1"/>
    <row r="2" ht="34" customHeight="1">
      <c r="B2" s="1" t="inlineStr">
        <is>
          <t>Fluxo do mês</t>
        </is>
      </c>
      <c r="C2" s="2" t="n"/>
      <c r="D2" s="2" t="n"/>
      <c r="E2" s="2" t="n"/>
      <c r="F2" s="2" t="n"/>
      <c r="G2" s="2" t="n"/>
      <c r="H2" s="2" t="n"/>
      <c r="I2" s="2" t="n"/>
    </row>
    <row r="3" ht="20" customHeight="1">
      <c r="B3" s="3" t="inlineStr">
        <is>
          <t>Calculado pela planilha. Não é preciso digitar nada aqui.</t>
        </is>
      </c>
      <c r="C3" s="2" t="n"/>
      <c r="D3" s="2" t="n"/>
      <c r="E3" s="2" t="n"/>
      <c r="F3" s="2" t="n"/>
      <c r="G3" s="2" t="n"/>
      <c r="H3" s="2" t="n"/>
      <c r="I3" s="2" t="n"/>
    </row>
    <row r="4">
      <c r="B4" s="27" t="inlineStr">
        <is>
          <t>Semana</t>
        </is>
      </c>
      <c r="C4" s="27">
        <f>IF(C5="","","Sem 1")</f>
        <v/>
      </c>
      <c r="D4" s="27">
        <f>IF(D5="","","Sem 2")</f>
        <v/>
      </c>
      <c r="E4" s="27">
        <f>IF(E5="","","Sem 3")</f>
        <v/>
      </c>
      <c r="F4" s="27">
        <f>IF(F5="","","Sem 4")</f>
        <v/>
      </c>
      <c r="G4" s="27">
        <f>IF(G5="","","Sem 5")</f>
        <v/>
      </c>
      <c r="H4" s="27">
        <f>IF(H5="","","Sem 6")</f>
        <v/>
      </c>
      <c r="I4" s="27" t="inlineStr">
        <is>
          <t>Total</t>
        </is>
      </c>
    </row>
    <row r="5">
      <c r="B5" s="28" t="inlineStr">
        <is>
          <t>De</t>
        </is>
      </c>
      <c r="C5" s="28">
        <f>'Configuração'!$C$7</f>
        <v/>
      </c>
      <c r="D5" s="28">
        <f>IF(C6="","",IF(C6&gt;='Configuração'!$C$11,"",C6+1))</f>
        <v/>
      </c>
      <c r="E5" s="28">
        <f>IF(D6="","",IF(D6&gt;='Configuração'!$C$11,"",D6+1))</f>
        <v/>
      </c>
      <c r="F5" s="28">
        <f>IF(E6="","",IF(E6&gt;='Configuração'!$C$11,"",E6+1))</f>
        <v/>
      </c>
      <c r="G5" s="28">
        <f>IF(F6="","",IF(F6&gt;='Configuração'!$C$11,"",F6+1))</f>
        <v/>
      </c>
      <c r="H5" s="28">
        <f>IF(G6="","",IF(G6&gt;='Configuração'!$C$11,"",G6+1))</f>
        <v/>
      </c>
      <c r="I5" s="28" t="n"/>
    </row>
    <row r="6">
      <c r="B6" s="28" t="inlineStr">
        <is>
          <t>Até</t>
        </is>
      </c>
      <c r="C6" s="28">
        <f>IF(C5="","",MIN(C5+6-WEEKDAY(C5,3),'Configuração'!$C$11))</f>
        <v/>
      </c>
      <c r="D6" s="28">
        <f>IF(D5="","",MIN(D5+6-WEEKDAY(D5,3),'Configuração'!$C$11))</f>
        <v/>
      </c>
      <c r="E6" s="28">
        <f>IF(E5="","",MIN(E5+6-WEEKDAY(E5,3),'Configuração'!$C$11))</f>
        <v/>
      </c>
      <c r="F6" s="28">
        <f>IF(F5="","",MIN(F5+6-WEEKDAY(F5,3),'Configuração'!$C$11))</f>
        <v/>
      </c>
      <c r="G6" s="28">
        <f>IF(G5="","",MIN(G5+6-WEEKDAY(G5,3),'Configuração'!$C$11))</f>
        <v/>
      </c>
      <c r="H6" s="28">
        <f>IF(H5="","",MIN(H5+6-WEEKDAY(H5,3),'Configuração'!$C$11))</f>
        <v/>
      </c>
      <c r="I6" s="28" t="n"/>
    </row>
    <row r="7">
      <c r="B7" s="29" t="inlineStr">
        <is>
          <t>Saldo no início da semana</t>
        </is>
      </c>
      <c r="C7" s="30">
        <f>'Configuração'!$C$8</f>
        <v/>
      </c>
      <c r="D7" s="30">
        <f>IF(D$5="","",C29)</f>
        <v/>
      </c>
      <c r="E7" s="30">
        <f>IF(E$5="","",D29)</f>
        <v/>
      </c>
      <c r="F7" s="30">
        <f>IF(F$5="","",E29)</f>
        <v/>
      </c>
      <c r="G7" s="30">
        <f>IF(G$5="","",F29)</f>
        <v/>
      </c>
      <c r="H7" s="30">
        <f>IF(H$5="","",G29)</f>
        <v/>
      </c>
      <c r="I7" s="30" t="n"/>
    </row>
    <row r="8">
      <c r="B8" s="31" t="n"/>
      <c r="C8" s="32" t="n"/>
      <c r="D8" s="32" t="n"/>
      <c r="E8" s="32" t="n"/>
      <c r="F8" s="32" t="n"/>
      <c r="G8" s="32" t="n"/>
      <c r="H8" s="32" t="n"/>
      <c r="I8" s="32" t="n"/>
    </row>
    <row r="9">
      <c r="B9" s="33" t="inlineStr">
        <is>
          <t>ENTRADAS</t>
        </is>
      </c>
      <c r="C9" s="33" t="n"/>
      <c r="D9" s="33" t="n"/>
      <c r="E9" s="33" t="n"/>
      <c r="F9" s="33" t="n"/>
      <c r="G9" s="33" t="n"/>
      <c r="H9" s="33" t="n"/>
      <c r="I9" s="33" t="n"/>
    </row>
    <row r="10">
      <c r="B10" s="31" t="inlineStr">
        <is>
          <t>Venda à vista</t>
        </is>
      </c>
      <c r="C10" s="32">
        <f>IF(C$5="","",SUMIFS(Base!$D$2:$D$941,Base!$B$2:$B$941,"Entrada",Base!$C$2:$C$941,$B10,Base!$A$2:$A$941,"&gt;="&amp;C$5,Base!$A$2:$A$941,"&lt;="&amp;C$6))</f>
        <v/>
      </c>
      <c r="D10" s="32">
        <f>IF(D$5="","",SUMIFS(Base!$D$2:$D$941,Base!$B$2:$B$941,"Entrada",Base!$C$2:$C$941,$B10,Base!$A$2:$A$941,"&gt;="&amp;D$5,Base!$A$2:$A$941,"&lt;="&amp;D$6))</f>
        <v/>
      </c>
      <c r="E10" s="32">
        <f>IF(E$5="","",SUMIFS(Base!$D$2:$D$941,Base!$B$2:$B$941,"Entrada",Base!$C$2:$C$941,$B10,Base!$A$2:$A$941,"&gt;="&amp;E$5,Base!$A$2:$A$941,"&lt;="&amp;E$6))</f>
        <v/>
      </c>
      <c r="F10" s="32">
        <f>IF(F$5="","",SUMIFS(Base!$D$2:$D$941,Base!$B$2:$B$941,"Entrada",Base!$C$2:$C$941,$B10,Base!$A$2:$A$941,"&gt;="&amp;F$5,Base!$A$2:$A$941,"&lt;="&amp;F$6))</f>
        <v/>
      </c>
      <c r="G10" s="32">
        <f>IF(G$5="","",SUMIFS(Base!$D$2:$D$941,Base!$B$2:$B$941,"Entrada",Base!$C$2:$C$941,$B10,Base!$A$2:$A$941,"&gt;="&amp;G$5,Base!$A$2:$A$941,"&lt;="&amp;G$6))</f>
        <v/>
      </c>
      <c r="H10" s="32">
        <f>IF(H$5="","",SUMIFS(Base!$D$2:$D$941,Base!$B$2:$B$941,"Entrada",Base!$C$2:$C$941,$B10,Base!$A$2:$A$941,"&gt;="&amp;H$5,Base!$A$2:$A$941,"&lt;="&amp;H$6))</f>
        <v/>
      </c>
      <c r="I10" s="32">
        <f>SUM(C10:H10)</f>
        <v/>
      </c>
    </row>
    <row r="11">
      <c r="B11" s="31" t="inlineStr">
        <is>
          <t>Cartão a receber</t>
        </is>
      </c>
      <c r="C11" s="32">
        <f>IF(C$5="","",SUMIFS(Base!$D$2:$D$941,Base!$B$2:$B$941,"Entrada",Base!$C$2:$C$941,$B11,Base!$A$2:$A$941,"&gt;="&amp;C$5,Base!$A$2:$A$941,"&lt;="&amp;C$6))</f>
        <v/>
      </c>
      <c r="D11" s="32">
        <f>IF(D$5="","",SUMIFS(Base!$D$2:$D$941,Base!$B$2:$B$941,"Entrada",Base!$C$2:$C$941,$B11,Base!$A$2:$A$941,"&gt;="&amp;D$5,Base!$A$2:$A$941,"&lt;="&amp;D$6))</f>
        <v/>
      </c>
      <c r="E11" s="32">
        <f>IF(E$5="","",SUMIFS(Base!$D$2:$D$941,Base!$B$2:$B$941,"Entrada",Base!$C$2:$C$941,$B11,Base!$A$2:$A$941,"&gt;="&amp;E$5,Base!$A$2:$A$941,"&lt;="&amp;E$6))</f>
        <v/>
      </c>
      <c r="F11" s="32">
        <f>IF(F$5="","",SUMIFS(Base!$D$2:$D$941,Base!$B$2:$B$941,"Entrada",Base!$C$2:$C$941,$B11,Base!$A$2:$A$941,"&gt;="&amp;F$5,Base!$A$2:$A$941,"&lt;="&amp;F$6))</f>
        <v/>
      </c>
      <c r="G11" s="32">
        <f>IF(G$5="","",SUMIFS(Base!$D$2:$D$941,Base!$B$2:$B$941,"Entrada",Base!$C$2:$C$941,$B11,Base!$A$2:$A$941,"&gt;="&amp;G$5,Base!$A$2:$A$941,"&lt;="&amp;G$6))</f>
        <v/>
      </c>
      <c r="H11" s="32">
        <f>IF(H$5="","",SUMIFS(Base!$D$2:$D$941,Base!$B$2:$B$941,"Entrada",Base!$C$2:$C$941,$B11,Base!$A$2:$A$941,"&gt;="&amp;H$5,Base!$A$2:$A$941,"&lt;="&amp;H$6))</f>
        <v/>
      </c>
      <c r="I11" s="32">
        <f>SUM(C11:H11)</f>
        <v/>
      </c>
    </row>
    <row r="12">
      <c r="B12" s="31" t="inlineStr">
        <is>
          <t>Boleto ou venda a prazo</t>
        </is>
      </c>
      <c r="C12" s="32">
        <f>IF(C$5="","",SUMIFS(Base!$D$2:$D$941,Base!$B$2:$B$941,"Entrada",Base!$C$2:$C$941,$B12,Base!$A$2:$A$941,"&gt;="&amp;C$5,Base!$A$2:$A$941,"&lt;="&amp;C$6))</f>
        <v/>
      </c>
      <c r="D12" s="32">
        <f>IF(D$5="","",SUMIFS(Base!$D$2:$D$941,Base!$B$2:$B$941,"Entrada",Base!$C$2:$C$941,$B12,Base!$A$2:$A$941,"&gt;="&amp;D$5,Base!$A$2:$A$941,"&lt;="&amp;D$6))</f>
        <v/>
      </c>
      <c r="E12" s="32">
        <f>IF(E$5="","",SUMIFS(Base!$D$2:$D$941,Base!$B$2:$B$941,"Entrada",Base!$C$2:$C$941,$B12,Base!$A$2:$A$941,"&gt;="&amp;E$5,Base!$A$2:$A$941,"&lt;="&amp;E$6))</f>
        <v/>
      </c>
      <c r="F12" s="32">
        <f>IF(F$5="","",SUMIFS(Base!$D$2:$D$941,Base!$B$2:$B$941,"Entrada",Base!$C$2:$C$941,$B12,Base!$A$2:$A$941,"&gt;="&amp;F$5,Base!$A$2:$A$941,"&lt;="&amp;F$6))</f>
        <v/>
      </c>
      <c r="G12" s="32">
        <f>IF(G$5="","",SUMIFS(Base!$D$2:$D$941,Base!$B$2:$B$941,"Entrada",Base!$C$2:$C$941,$B12,Base!$A$2:$A$941,"&gt;="&amp;G$5,Base!$A$2:$A$941,"&lt;="&amp;G$6))</f>
        <v/>
      </c>
      <c r="H12" s="32">
        <f>IF(H$5="","",SUMIFS(Base!$D$2:$D$941,Base!$B$2:$B$941,"Entrada",Base!$C$2:$C$941,$B12,Base!$A$2:$A$941,"&gt;="&amp;H$5,Base!$A$2:$A$941,"&lt;="&amp;H$6))</f>
        <v/>
      </c>
      <c r="I12" s="32">
        <f>SUM(C12:H12)</f>
        <v/>
      </c>
    </row>
    <row r="13">
      <c r="B13" s="31" t="inlineStr">
        <is>
          <t>Outras entradas</t>
        </is>
      </c>
      <c r="C13" s="32">
        <f>IF(C$5="","",SUMIFS(Base!$D$2:$D$941,Base!$B$2:$B$941,"Entrada",Base!$C$2:$C$941,$B13,Base!$A$2:$A$941,"&gt;="&amp;C$5,Base!$A$2:$A$941,"&lt;="&amp;C$6))</f>
        <v/>
      </c>
      <c r="D13" s="32">
        <f>IF(D$5="","",SUMIFS(Base!$D$2:$D$941,Base!$B$2:$B$941,"Entrada",Base!$C$2:$C$941,$B13,Base!$A$2:$A$941,"&gt;="&amp;D$5,Base!$A$2:$A$941,"&lt;="&amp;D$6))</f>
        <v/>
      </c>
      <c r="E13" s="32">
        <f>IF(E$5="","",SUMIFS(Base!$D$2:$D$941,Base!$B$2:$B$941,"Entrada",Base!$C$2:$C$941,$B13,Base!$A$2:$A$941,"&gt;="&amp;E$5,Base!$A$2:$A$941,"&lt;="&amp;E$6))</f>
        <v/>
      </c>
      <c r="F13" s="32">
        <f>IF(F$5="","",SUMIFS(Base!$D$2:$D$941,Base!$B$2:$B$941,"Entrada",Base!$C$2:$C$941,$B13,Base!$A$2:$A$941,"&gt;="&amp;F$5,Base!$A$2:$A$941,"&lt;="&amp;F$6))</f>
        <v/>
      </c>
      <c r="G13" s="32">
        <f>IF(G$5="","",SUMIFS(Base!$D$2:$D$941,Base!$B$2:$B$941,"Entrada",Base!$C$2:$C$941,$B13,Base!$A$2:$A$941,"&gt;="&amp;G$5,Base!$A$2:$A$941,"&lt;="&amp;G$6))</f>
        <v/>
      </c>
      <c r="H13" s="32">
        <f>IF(H$5="","",SUMIFS(Base!$D$2:$D$941,Base!$B$2:$B$941,"Entrada",Base!$C$2:$C$941,$B13,Base!$A$2:$A$941,"&gt;="&amp;H$5,Base!$A$2:$A$941,"&lt;="&amp;H$6))</f>
        <v/>
      </c>
      <c r="I13" s="32">
        <f>SUM(C13:H13)</f>
        <v/>
      </c>
    </row>
    <row r="14">
      <c r="B14" s="31" t="inlineStr">
        <is>
          <t>Venda parcelada</t>
        </is>
      </c>
      <c r="C14" s="32">
        <f>IF(C$5="","",SUMIFS(Base!$D$2:$D$941,Base!$B$2:$B$941,"Entrada",Base!$C$2:$C$941,$B14,Base!$A$2:$A$941,"&gt;="&amp;C$5,Base!$A$2:$A$941,"&lt;="&amp;C$6))</f>
        <v/>
      </c>
      <c r="D14" s="32">
        <f>IF(D$5="","",SUMIFS(Base!$D$2:$D$941,Base!$B$2:$B$941,"Entrada",Base!$C$2:$C$941,$B14,Base!$A$2:$A$941,"&gt;="&amp;D$5,Base!$A$2:$A$941,"&lt;="&amp;D$6))</f>
        <v/>
      </c>
      <c r="E14" s="32">
        <f>IF(E$5="","",SUMIFS(Base!$D$2:$D$941,Base!$B$2:$B$941,"Entrada",Base!$C$2:$C$941,$B14,Base!$A$2:$A$941,"&gt;="&amp;E$5,Base!$A$2:$A$941,"&lt;="&amp;E$6))</f>
        <v/>
      </c>
      <c r="F14" s="32">
        <f>IF(F$5="","",SUMIFS(Base!$D$2:$D$941,Base!$B$2:$B$941,"Entrada",Base!$C$2:$C$941,$B14,Base!$A$2:$A$941,"&gt;="&amp;F$5,Base!$A$2:$A$941,"&lt;="&amp;F$6))</f>
        <v/>
      </c>
      <c r="G14" s="32">
        <f>IF(G$5="","",SUMIFS(Base!$D$2:$D$941,Base!$B$2:$B$941,"Entrada",Base!$C$2:$C$941,$B14,Base!$A$2:$A$941,"&gt;="&amp;G$5,Base!$A$2:$A$941,"&lt;="&amp;G$6))</f>
        <v/>
      </c>
      <c r="H14" s="32">
        <f>IF(H$5="","",SUMIFS(Base!$D$2:$D$941,Base!$B$2:$B$941,"Entrada",Base!$C$2:$C$941,$B14,Base!$A$2:$A$941,"&gt;="&amp;H$5,Base!$A$2:$A$941,"&lt;="&amp;H$6))</f>
        <v/>
      </c>
      <c r="I14" s="32">
        <f>SUM(C14:H14)</f>
        <v/>
      </c>
    </row>
    <row r="15">
      <c r="B15" s="34" t="inlineStr">
        <is>
          <t>Total de entradas</t>
        </is>
      </c>
      <c r="C15" s="35">
        <f>IF(C$5="","",SUM(C10:C14))</f>
        <v/>
      </c>
      <c r="D15" s="35">
        <f>IF(D$5="","",SUM(D10:D14))</f>
        <v/>
      </c>
      <c r="E15" s="35">
        <f>IF(E$5="","",SUM(E10:E14))</f>
        <v/>
      </c>
      <c r="F15" s="35">
        <f>IF(F$5="","",SUM(F10:F14))</f>
        <v/>
      </c>
      <c r="G15" s="35">
        <f>IF(G$5="","",SUM(G10:G14))</f>
        <v/>
      </c>
      <c r="H15" s="35">
        <f>IF(H$5="","",SUM(H10:H14))</f>
        <v/>
      </c>
      <c r="I15" s="35">
        <f>SUM(C15:H15)</f>
        <v/>
      </c>
    </row>
    <row r="17">
      <c r="B17" s="33" t="inlineStr">
        <is>
          <t>SAÍDAS</t>
        </is>
      </c>
      <c r="C17" s="33" t="n"/>
      <c r="D17" s="33" t="n"/>
      <c r="E17" s="33" t="n"/>
      <c r="F17" s="33" t="n"/>
      <c r="G17" s="33" t="n"/>
      <c r="H17" s="33" t="n"/>
      <c r="I17" s="33" t="n"/>
    </row>
    <row r="18">
      <c r="B18" s="31" t="inlineStr">
        <is>
          <t>Fornecedores e estoque</t>
        </is>
      </c>
      <c r="C18" s="32">
        <f>IF(C$5="","",SUMIFS(Base!$D$2:$D$941,Base!$B$2:$B$941,"Saída",Base!$C$2:$C$941,$B18,Base!$A$2:$A$941,"&gt;="&amp;C$5,Base!$A$2:$A$941,"&lt;="&amp;C$6))</f>
        <v/>
      </c>
      <c r="D18" s="32">
        <f>IF(D$5="","",SUMIFS(Base!$D$2:$D$941,Base!$B$2:$B$941,"Saída",Base!$C$2:$C$941,$B18,Base!$A$2:$A$941,"&gt;="&amp;D$5,Base!$A$2:$A$941,"&lt;="&amp;D$6))</f>
        <v/>
      </c>
      <c r="E18" s="32">
        <f>IF(E$5="","",SUMIFS(Base!$D$2:$D$941,Base!$B$2:$B$941,"Saída",Base!$C$2:$C$941,$B18,Base!$A$2:$A$941,"&gt;="&amp;E$5,Base!$A$2:$A$941,"&lt;="&amp;E$6))</f>
        <v/>
      </c>
      <c r="F18" s="32">
        <f>IF(F$5="","",SUMIFS(Base!$D$2:$D$941,Base!$B$2:$B$941,"Saída",Base!$C$2:$C$941,$B18,Base!$A$2:$A$941,"&gt;="&amp;F$5,Base!$A$2:$A$941,"&lt;="&amp;F$6))</f>
        <v/>
      </c>
      <c r="G18" s="32">
        <f>IF(G$5="","",SUMIFS(Base!$D$2:$D$941,Base!$B$2:$B$941,"Saída",Base!$C$2:$C$941,$B18,Base!$A$2:$A$941,"&gt;="&amp;G$5,Base!$A$2:$A$941,"&lt;="&amp;G$6))</f>
        <v/>
      </c>
      <c r="H18" s="32">
        <f>IF(H$5="","",SUMIFS(Base!$D$2:$D$941,Base!$B$2:$B$941,"Saída",Base!$C$2:$C$941,$B18,Base!$A$2:$A$941,"&gt;="&amp;H$5,Base!$A$2:$A$941,"&lt;="&amp;H$6))</f>
        <v/>
      </c>
      <c r="I18" s="32">
        <f>SUM(C18:H18)</f>
        <v/>
      </c>
    </row>
    <row r="19">
      <c r="B19" s="31" t="inlineStr">
        <is>
          <t>Folha e encargos</t>
        </is>
      </c>
      <c r="C19" s="32">
        <f>IF(C$5="","",SUMIFS(Base!$D$2:$D$941,Base!$B$2:$B$941,"Saída",Base!$C$2:$C$941,$B19,Base!$A$2:$A$941,"&gt;="&amp;C$5,Base!$A$2:$A$941,"&lt;="&amp;C$6))</f>
        <v/>
      </c>
      <c r="D19" s="32">
        <f>IF(D$5="","",SUMIFS(Base!$D$2:$D$941,Base!$B$2:$B$941,"Saída",Base!$C$2:$C$941,$B19,Base!$A$2:$A$941,"&gt;="&amp;D$5,Base!$A$2:$A$941,"&lt;="&amp;D$6))</f>
        <v/>
      </c>
      <c r="E19" s="32">
        <f>IF(E$5="","",SUMIFS(Base!$D$2:$D$941,Base!$B$2:$B$941,"Saída",Base!$C$2:$C$941,$B19,Base!$A$2:$A$941,"&gt;="&amp;E$5,Base!$A$2:$A$941,"&lt;="&amp;E$6))</f>
        <v/>
      </c>
      <c r="F19" s="32">
        <f>IF(F$5="","",SUMIFS(Base!$D$2:$D$941,Base!$B$2:$B$941,"Saída",Base!$C$2:$C$941,$B19,Base!$A$2:$A$941,"&gt;="&amp;F$5,Base!$A$2:$A$941,"&lt;="&amp;F$6))</f>
        <v/>
      </c>
      <c r="G19" s="32">
        <f>IF(G$5="","",SUMIFS(Base!$D$2:$D$941,Base!$B$2:$B$941,"Saída",Base!$C$2:$C$941,$B19,Base!$A$2:$A$941,"&gt;="&amp;G$5,Base!$A$2:$A$941,"&lt;="&amp;G$6))</f>
        <v/>
      </c>
      <c r="H19" s="32">
        <f>IF(H$5="","",SUMIFS(Base!$D$2:$D$941,Base!$B$2:$B$941,"Saída",Base!$C$2:$C$941,$B19,Base!$A$2:$A$941,"&gt;="&amp;H$5,Base!$A$2:$A$941,"&lt;="&amp;H$6))</f>
        <v/>
      </c>
      <c r="I19" s="32">
        <f>SUM(C19:H19)</f>
        <v/>
      </c>
    </row>
    <row r="20">
      <c r="B20" s="31" t="inlineStr">
        <is>
          <t>13º salário</t>
        </is>
      </c>
      <c r="C20" s="32">
        <f>IF(C$5="","",SUMIFS(Base!$D$2:$D$941,Base!$B$2:$B$941,"Saída",Base!$C$2:$C$941,$B20,Base!$A$2:$A$941,"&gt;="&amp;C$5,Base!$A$2:$A$941,"&lt;="&amp;C$6))</f>
        <v/>
      </c>
      <c r="D20" s="32">
        <f>IF(D$5="","",SUMIFS(Base!$D$2:$D$941,Base!$B$2:$B$941,"Saída",Base!$C$2:$C$941,$B20,Base!$A$2:$A$941,"&gt;="&amp;D$5,Base!$A$2:$A$941,"&lt;="&amp;D$6))</f>
        <v/>
      </c>
      <c r="E20" s="32">
        <f>IF(E$5="","",SUMIFS(Base!$D$2:$D$941,Base!$B$2:$B$941,"Saída",Base!$C$2:$C$941,$B20,Base!$A$2:$A$941,"&gt;="&amp;E$5,Base!$A$2:$A$941,"&lt;="&amp;E$6))</f>
        <v/>
      </c>
      <c r="F20" s="32">
        <f>IF(F$5="","",SUMIFS(Base!$D$2:$D$941,Base!$B$2:$B$941,"Saída",Base!$C$2:$C$941,$B20,Base!$A$2:$A$941,"&gt;="&amp;F$5,Base!$A$2:$A$941,"&lt;="&amp;F$6))</f>
        <v/>
      </c>
      <c r="G20" s="32">
        <f>IF(G$5="","",SUMIFS(Base!$D$2:$D$941,Base!$B$2:$B$941,"Saída",Base!$C$2:$C$941,$B20,Base!$A$2:$A$941,"&gt;="&amp;G$5,Base!$A$2:$A$941,"&lt;="&amp;G$6))</f>
        <v/>
      </c>
      <c r="H20" s="32">
        <f>IF(H$5="","",SUMIFS(Base!$D$2:$D$941,Base!$B$2:$B$941,"Saída",Base!$C$2:$C$941,$B20,Base!$A$2:$A$941,"&gt;="&amp;H$5,Base!$A$2:$A$941,"&lt;="&amp;H$6))</f>
        <v/>
      </c>
      <c r="I20" s="32">
        <f>SUM(C20:H20)</f>
        <v/>
      </c>
    </row>
    <row r="21">
      <c r="B21" s="31" t="inlineStr">
        <is>
          <t>Impostos</t>
        </is>
      </c>
      <c r="C21" s="32">
        <f>IF(C$5="","",SUMIFS(Base!$D$2:$D$941,Base!$B$2:$B$941,"Saída",Base!$C$2:$C$941,$B21,Base!$A$2:$A$941,"&gt;="&amp;C$5,Base!$A$2:$A$941,"&lt;="&amp;C$6))</f>
        <v/>
      </c>
      <c r="D21" s="32">
        <f>IF(D$5="","",SUMIFS(Base!$D$2:$D$941,Base!$B$2:$B$941,"Saída",Base!$C$2:$C$941,$B21,Base!$A$2:$A$941,"&gt;="&amp;D$5,Base!$A$2:$A$941,"&lt;="&amp;D$6))</f>
        <v/>
      </c>
      <c r="E21" s="32">
        <f>IF(E$5="","",SUMIFS(Base!$D$2:$D$941,Base!$B$2:$B$941,"Saída",Base!$C$2:$C$941,$B21,Base!$A$2:$A$941,"&gt;="&amp;E$5,Base!$A$2:$A$941,"&lt;="&amp;E$6))</f>
        <v/>
      </c>
      <c r="F21" s="32">
        <f>IF(F$5="","",SUMIFS(Base!$D$2:$D$941,Base!$B$2:$B$941,"Saída",Base!$C$2:$C$941,$B21,Base!$A$2:$A$941,"&gt;="&amp;F$5,Base!$A$2:$A$941,"&lt;="&amp;F$6))</f>
        <v/>
      </c>
      <c r="G21" s="32">
        <f>IF(G$5="","",SUMIFS(Base!$D$2:$D$941,Base!$B$2:$B$941,"Saída",Base!$C$2:$C$941,$B21,Base!$A$2:$A$941,"&gt;="&amp;G$5,Base!$A$2:$A$941,"&lt;="&amp;G$6))</f>
        <v/>
      </c>
      <c r="H21" s="32">
        <f>IF(H$5="","",SUMIFS(Base!$D$2:$D$941,Base!$B$2:$B$941,"Saída",Base!$C$2:$C$941,$B21,Base!$A$2:$A$941,"&gt;="&amp;H$5,Base!$A$2:$A$941,"&lt;="&amp;H$6))</f>
        <v/>
      </c>
      <c r="I21" s="32">
        <f>SUM(C21:H21)</f>
        <v/>
      </c>
    </row>
    <row r="22">
      <c r="B22" s="31" t="inlineStr">
        <is>
          <t>Aluguel e contas fixas</t>
        </is>
      </c>
      <c r="C22" s="32">
        <f>IF(C$5="","",SUMIFS(Base!$D$2:$D$941,Base!$B$2:$B$941,"Saída",Base!$C$2:$C$941,$B22,Base!$A$2:$A$941,"&gt;="&amp;C$5,Base!$A$2:$A$941,"&lt;="&amp;C$6))</f>
        <v/>
      </c>
      <c r="D22" s="32">
        <f>IF(D$5="","",SUMIFS(Base!$D$2:$D$941,Base!$B$2:$B$941,"Saída",Base!$C$2:$C$941,$B22,Base!$A$2:$A$941,"&gt;="&amp;D$5,Base!$A$2:$A$941,"&lt;="&amp;D$6))</f>
        <v/>
      </c>
      <c r="E22" s="32">
        <f>IF(E$5="","",SUMIFS(Base!$D$2:$D$941,Base!$B$2:$B$941,"Saída",Base!$C$2:$C$941,$B22,Base!$A$2:$A$941,"&gt;="&amp;E$5,Base!$A$2:$A$941,"&lt;="&amp;E$6))</f>
        <v/>
      </c>
      <c r="F22" s="32">
        <f>IF(F$5="","",SUMIFS(Base!$D$2:$D$941,Base!$B$2:$B$941,"Saída",Base!$C$2:$C$941,$B22,Base!$A$2:$A$941,"&gt;="&amp;F$5,Base!$A$2:$A$941,"&lt;="&amp;F$6))</f>
        <v/>
      </c>
      <c r="G22" s="32">
        <f>IF(G$5="","",SUMIFS(Base!$D$2:$D$941,Base!$B$2:$B$941,"Saída",Base!$C$2:$C$941,$B22,Base!$A$2:$A$941,"&gt;="&amp;G$5,Base!$A$2:$A$941,"&lt;="&amp;G$6))</f>
        <v/>
      </c>
      <c r="H22" s="32">
        <f>IF(H$5="","",SUMIFS(Base!$D$2:$D$941,Base!$B$2:$B$941,"Saída",Base!$C$2:$C$941,$B22,Base!$A$2:$A$941,"&gt;="&amp;H$5,Base!$A$2:$A$941,"&lt;="&amp;H$6))</f>
        <v/>
      </c>
      <c r="I22" s="32">
        <f>SUM(C22:H22)</f>
        <v/>
      </c>
    </row>
    <row r="23">
      <c r="B23" s="31" t="inlineStr">
        <is>
          <t>Empréstimos e parcelas</t>
        </is>
      </c>
      <c r="C23" s="32">
        <f>IF(C$5="","",SUMIFS(Base!$D$2:$D$941,Base!$B$2:$B$941,"Saída",Base!$C$2:$C$941,$B23,Base!$A$2:$A$941,"&gt;="&amp;C$5,Base!$A$2:$A$941,"&lt;="&amp;C$6))</f>
        <v/>
      </c>
      <c r="D23" s="32">
        <f>IF(D$5="","",SUMIFS(Base!$D$2:$D$941,Base!$B$2:$B$941,"Saída",Base!$C$2:$C$941,$B23,Base!$A$2:$A$941,"&gt;="&amp;D$5,Base!$A$2:$A$941,"&lt;="&amp;D$6))</f>
        <v/>
      </c>
      <c r="E23" s="32">
        <f>IF(E$5="","",SUMIFS(Base!$D$2:$D$941,Base!$B$2:$B$941,"Saída",Base!$C$2:$C$941,$B23,Base!$A$2:$A$941,"&gt;="&amp;E$5,Base!$A$2:$A$941,"&lt;="&amp;E$6))</f>
        <v/>
      </c>
      <c r="F23" s="32">
        <f>IF(F$5="","",SUMIFS(Base!$D$2:$D$941,Base!$B$2:$B$941,"Saída",Base!$C$2:$C$941,$B23,Base!$A$2:$A$941,"&gt;="&amp;F$5,Base!$A$2:$A$941,"&lt;="&amp;F$6))</f>
        <v/>
      </c>
      <c r="G23" s="32">
        <f>IF(G$5="","",SUMIFS(Base!$D$2:$D$941,Base!$B$2:$B$941,"Saída",Base!$C$2:$C$941,$B23,Base!$A$2:$A$941,"&gt;="&amp;G$5,Base!$A$2:$A$941,"&lt;="&amp;G$6))</f>
        <v/>
      </c>
      <c r="H23" s="32">
        <f>IF(H$5="","",SUMIFS(Base!$D$2:$D$941,Base!$B$2:$B$941,"Saída",Base!$C$2:$C$941,$B23,Base!$A$2:$A$941,"&gt;="&amp;H$5,Base!$A$2:$A$941,"&lt;="&amp;H$6))</f>
        <v/>
      </c>
      <c r="I23" s="32">
        <f>SUM(C23:H23)</f>
        <v/>
      </c>
    </row>
    <row r="24">
      <c r="B24" s="31" t="inlineStr">
        <is>
          <t>Retirada dos sócios</t>
        </is>
      </c>
      <c r="C24" s="32">
        <f>IF(C$5="","",SUMIFS(Base!$D$2:$D$941,Base!$B$2:$B$941,"Saída",Base!$C$2:$C$941,$B24,Base!$A$2:$A$941,"&gt;="&amp;C$5,Base!$A$2:$A$941,"&lt;="&amp;C$6))</f>
        <v/>
      </c>
      <c r="D24" s="32">
        <f>IF(D$5="","",SUMIFS(Base!$D$2:$D$941,Base!$B$2:$B$941,"Saída",Base!$C$2:$C$941,$B24,Base!$A$2:$A$941,"&gt;="&amp;D$5,Base!$A$2:$A$941,"&lt;="&amp;D$6))</f>
        <v/>
      </c>
      <c r="E24" s="32">
        <f>IF(E$5="","",SUMIFS(Base!$D$2:$D$941,Base!$B$2:$B$941,"Saída",Base!$C$2:$C$941,$B24,Base!$A$2:$A$941,"&gt;="&amp;E$5,Base!$A$2:$A$941,"&lt;="&amp;E$6))</f>
        <v/>
      </c>
      <c r="F24" s="32">
        <f>IF(F$5="","",SUMIFS(Base!$D$2:$D$941,Base!$B$2:$B$941,"Saída",Base!$C$2:$C$941,$B24,Base!$A$2:$A$941,"&gt;="&amp;F$5,Base!$A$2:$A$941,"&lt;="&amp;F$6))</f>
        <v/>
      </c>
      <c r="G24" s="32">
        <f>IF(G$5="","",SUMIFS(Base!$D$2:$D$941,Base!$B$2:$B$941,"Saída",Base!$C$2:$C$941,$B24,Base!$A$2:$A$941,"&gt;="&amp;G$5,Base!$A$2:$A$941,"&lt;="&amp;G$6))</f>
        <v/>
      </c>
      <c r="H24" s="32">
        <f>IF(H$5="","",SUMIFS(Base!$D$2:$D$941,Base!$B$2:$B$941,"Saída",Base!$C$2:$C$941,$B24,Base!$A$2:$A$941,"&gt;="&amp;H$5,Base!$A$2:$A$941,"&lt;="&amp;H$6))</f>
        <v/>
      </c>
      <c r="I24" s="32">
        <f>SUM(C24:H24)</f>
        <v/>
      </c>
    </row>
    <row r="25">
      <c r="B25" s="31" t="inlineStr">
        <is>
          <t>Outras saídas</t>
        </is>
      </c>
      <c r="C25" s="32">
        <f>IF(C$5="","",SUMIFS(Base!$D$2:$D$941,Base!$B$2:$B$941,"Saída",Base!$C$2:$C$941,$B25,Base!$A$2:$A$941,"&gt;="&amp;C$5,Base!$A$2:$A$941,"&lt;="&amp;C$6))</f>
        <v/>
      </c>
      <c r="D25" s="32">
        <f>IF(D$5="","",SUMIFS(Base!$D$2:$D$941,Base!$B$2:$B$941,"Saída",Base!$C$2:$C$941,$B25,Base!$A$2:$A$941,"&gt;="&amp;D$5,Base!$A$2:$A$941,"&lt;="&amp;D$6))</f>
        <v/>
      </c>
      <c r="E25" s="32">
        <f>IF(E$5="","",SUMIFS(Base!$D$2:$D$941,Base!$B$2:$B$941,"Saída",Base!$C$2:$C$941,$B25,Base!$A$2:$A$941,"&gt;="&amp;E$5,Base!$A$2:$A$941,"&lt;="&amp;E$6))</f>
        <v/>
      </c>
      <c r="F25" s="32">
        <f>IF(F$5="","",SUMIFS(Base!$D$2:$D$941,Base!$B$2:$B$941,"Saída",Base!$C$2:$C$941,$B25,Base!$A$2:$A$941,"&gt;="&amp;F$5,Base!$A$2:$A$941,"&lt;="&amp;F$6))</f>
        <v/>
      </c>
      <c r="G25" s="32">
        <f>IF(G$5="","",SUMIFS(Base!$D$2:$D$941,Base!$B$2:$B$941,"Saída",Base!$C$2:$C$941,$B25,Base!$A$2:$A$941,"&gt;="&amp;G$5,Base!$A$2:$A$941,"&lt;="&amp;G$6))</f>
        <v/>
      </c>
      <c r="H25" s="32">
        <f>IF(H$5="","",SUMIFS(Base!$D$2:$D$941,Base!$B$2:$B$941,"Saída",Base!$C$2:$C$941,$B25,Base!$A$2:$A$941,"&gt;="&amp;H$5,Base!$A$2:$A$941,"&lt;="&amp;H$6))</f>
        <v/>
      </c>
      <c r="I25" s="32">
        <f>SUM(C25:H25)</f>
        <v/>
      </c>
    </row>
    <row r="26">
      <c r="B26" s="34" t="inlineStr">
        <is>
          <t>Total de saídas</t>
        </is>
      </c>
      <c r="C26" s="35">
        <f>IF(C$5="","",SUM(C18:C25))</f>
        <v/>
      </c>
      <c r="D26" s="35">
        <f>IF(D$5="","",SUM(D18:D25))</f>
        <v/>
      </c>
      <c r="E26" s="35">
        <f>IF(E$5="","",SUM(E18:E25))</f>
        <v/>
      </c>
      <c r="F26" s="35">
        <f>IF(F$5="","",SUM(F18:F25))</f>
        <v/>
      </c>
      <c r="G26" s="35">
        <f>IF(G$5="","",SUM(G18:G25))</f>
        <v/>
      </c>
      <c r="H26" s="35">
        <f>IF(H$5="","",SUM(H18:H25))</f>
        <v/>
      </c>
      <c r="I26" s="35">
        <f>SUM(C26:H26)</f>
        <v/>
      </c>
    </row>
    <row r="28">
      <c r="B28" s="36" t="inlineStr">
        <is>
          <t>Resultado da semana</t>
        </is>
      </c>
      <c r="C28" s="37">
        <f>IF(C$5="","",C15-C26)</f>
        <v/>
      </c>
      <c r="D28" s="37">
        <f>IF(D$5="","",D15-D26)</f>
        <v/>
      </c>
      <c r="E28" s="37">
        <f>IF(E$5="","",E15-E26)</f>
        <v/>
      </c>
      <c r="F28" s="37">
        <f>IF(F$5="","",F15-F26)</f>
        <v/>
      </c>
      <c r="G28" s="37">
        <f>IF(G$5="","",G15-G26)</f>
        <v/>
      </c>
      <c r="H28" s="37">
        <f>IF(H$5="","",H15-H26)</f>
        <v/>
      </c>
      <c r="I28" s="37">
        <f>SUM(C28:H28)</f>
        <v/>
      </c>
    </row>
    <row r="29" ht="24" customHeight="1">
      <c r="B29" s="38" t="inlineStr">
        <is>
          <t>Saldo no fim da semana</t>
        </is>
      </c>
      <c r="C29" s="39">
        <f>IF(C$5="","",C7+C28)</f>
        <v/>
      </c>
      <c r="D29" s="39">
        <f>IF(D$5="","",D7+D28)</f>
        <v/>
      </c>
      <c r="E29" s="39">
        <f>IF(E$5="","",E7+E28)</f>
        <v/>
      </c>
      <c r="F29" s="39">
        <f>IF(F$5="","",F7+F28)</f>
        <v/>
      </c>
      <c r="G29" s="39">
        <f>IF(G$5="","",G7+G28)</f>
        <v/>
      </c>
      <c r="H29" s="39">
        <f>IF(H$5="","",H7+H28)</f>
        <v/>
      </c>
      <c r="I29" s="39">
        <f>'Configuração'!$C$8+I28</f>
        <v/>
      </c>
    </row>
    <row r="30">
      <c r="B30" s="40" t="inlineStr">
        <is>
          <t>Situação</t>
        </is>
      </c>
      <c r="C30" s="41">
        <f>IF(C$5="","",IF(C29&lt;0,"Negativo",IF(C29&lt;'Configuração'!$C$9,"Abaixo da reserva","Positivo")))</f>
        <v/>
      </c>
      <c r="D30" s="41">
        <f>IF(D$5="","",IF(D29&lt;0,"Negativo",IF(D29&lt;'Configuração'!$C$9,"Abaixo da reserva","Positivo")))</f>
        <v/>
      </c>
      <c r="E30" s="41">
        <f>IF(E$5="","",IF(E29&lt;0,"Negativo",IF(E29&lt;'Configuração'!$C$9,"Abaixo da reserva","Positivo")))</f>
        <v/>
      </c>
      <c r="F30" s="41">
        <f>IF(F$5="","",IF(F29&lt;0,"Negativo",IF(F29&lt;'Configuração'!$C$9,"Abaixo da reserva","Positivo")))</f>
        <v/>
      </c>
      <c r="G30" s="41">
        <f>IF(G$5="","",IF(G29&lt;0,"Negativo",IF(G29&lt;'Configuração'!$C$9,"Abaixo da reserva","Positivo")))</f>
        <v/>
      </c>
      <c r="H30" s="41">
        <f>IF(H$5="","",IF(H29&lt;0,"Negativo",IF(H29&lt;'Configuração'!$C$9,"Abaixo da reserva","Positivo")))</f>
        <v/>
      </c>
      <c r="I30" s="41" t="n"/>
    </row>
    <row r="32">
      <c r="B32" s="42" t="inlineStr">
        <is>
          <t>Reserva mínima (para o gráfico)</t>
        </is>
      </c>
      <c r="C32" s="43">
        <f>IF(C$5="",NA(),'Configuração'!$C$9)</f>
        <v/>
      </c>
      <c r="D32" s="43">
        <f>IF(D$5="",NA(),'Configuração'!$C$9)</f>
        <v/>
      </c>
      <c r="E32" s="43">
        <f>IF(E$5="",NA(),'Configuração'!$C$9)</f>
        <v/>
      </c>
      <c r="F32" s="43">
        <f>IF(F$5="",NA(),'Configuração'!$C$9)</f>
        <v/>
      </c>
      <c r="G32" s="43">
        <f>IF(G$5="",NA(),'Configuração'!$C$9)</f>
        <v/>
      </c>
      <c r="H32" s="43">
        <f>IF(H$5="",NA(),'Configuração'!$C$9)</f>
        <v/>
      </c>
      <c r="I32" s="43" t="n"/>
    </row>
    <row r="33">
      <c r="B33" s="42" t="inlineStr">
        <is>
          <t>Semana negativa (1 = sim)</t>
        </is>
      </c>
      <c r="C33" s="44">
        <f>IF(C$5="",0,IF(C29&lt;0,1,0))</f>
        <v/>
      </c>
      <c r="D33" s="44">
        <f>IF(D$5="",0,IF(D29&lt;0,1,0))</f>
        <v/>
      </c>
      <c r="E33" s="44">
        <f>IF(E$5="",0,IF(E29&lt;0,1,0))</f>
        <v/>
      </c>
      <c r="F33" s="44">
        <f>IF(F$5="",0,IF(F29&lt;0,1,0))</f>
        <v/>
      </c>
      <c r="G33" s="44">
        <f>IF(G$5="",0,IF(G29&lt;0,1,0))</f>
        <v/>
      </c>
      <c r="H33" s="44">
        <f>IF(H$5="",0,IF(H29&lt;0,1,0))</f>
        <v/>
      </c>
      <c r="I33" s="44" t="n"/>
    </row>
    <row r="34">
      <c r="B34" s="42" t="inlineStr">
        <is>
          <t>Semana abaixo da reserva (1 = sim)</t>
        </is>
      </c>
      <c r="C34" s="44">
        <f>IF(C$5="",0,IF(C29&lt;'Configuração'!$C$9,1,0))</f>
        <v/>
      </c>
      <c r="D34" s="44">
        <f>IF(D$5="",0,IF(D29&lt;'Configuração'!$C$9,1,0))</f>
        <v/>
      </c>
      <c r="E34" s="44">
        <f>IF(E$5="",0,IF(E29&lt;'Configuração'!$C$9,1,0))</f>
        <v/>
      </c>
      <c r="F34" s="44">
        <f>IF(F$5="",0,IF(F29&lt;'Configuração'!$C$9,1,0))</f>
        <v/>
      </c>
      <c r="G34" s="44">
        <f>IF(G$5="",0,IF(G29&lt;'Configuração'!$C$9,1,0))</f>
        <v/>
      </c>
      <c r="H34" s="44">
        <f>IF(H$5="",0,IF(H29&lt;'Configuração'!$C$9,1,0))</f>
        <v/>
      </c>
      <c r="I34" s="44" t="n"/>
    </row>
    <row r="35">
      <c r="B35" s="42" t="inlineStr">
        <is>
          <t>Saldo no fim da semana (gráfico)</t>
        </is>
      </c>
      <c r="C35" s="43">
        <f>IF(C$5="",NA(),C29)</f>
        <v/>
      </c>
      <c r="D35" s="43">
        <f>IF(D$5="",NA(),D29)</f>
        <v/>
      </c>
      <c r="E35" s="43">
        <f>IF(E$5="",NA(),E29)</f>
        <v/>
      </c>
      <c r="F35" s="43">
        <f>IF(F$5="",NA(),F29)</f>
        <v/>
      </c>
      <c r="G35" s="43">
        <f>IF(G$5="",NA(),G29)</f>
        <v/>
      </c>
      <c r="H35" s="43">
        <f>IF(H$5="",NA(),H29)</f>
        <v/>
      </c>
      <c r="I35" s="4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C29:H29">
    <cfRule type="cellIs" priority="1" operator="lessThan" dxfId="1">
      <formula>0</formula>
    </cfRule>
    <cfRule type="cellIs" priority="2" operator="lessThan" dxfId="2">
      <formula>'Configuração'!$C$9</formula>
    </cfRule>
  </conditionalFormatting>
  <conditionalFormatting sqref="C30:H30">
    <cfRule type="cellIs" priority="3" operator="equal" dxfId="3">
      <formula>"Negativo"</formula>
    </cfRule>
    <cfRule type="cellIs" priority="4" operator="equal" dxfId="2">
      <formula>"Abaixo da reserva"</formula>
    </cfRule>
    <cfRule type="cellIs" priority="5" operator="equal" dxfId="4">
      <formula>"Positivo"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M5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/>
    <row r="2" ht="34" customHeight="1">
      <c r="B2" s="1">
        <f>"Painel · "&amp;'Configuração'!C6</f>
        <v/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0" customHeight="1">
      <c r="B3" s="3" t="inlineStr">
        <is>
          <t>Mês: de</t>
        </is>
      </c>
      <c r="C3" s="2" t="n"/>
      <c r="D3" s="45">
        <f>'Configuração'!$C$7</f>
        <v/>
      </c>
      <c r="E3" s="46" t="inlineStr">
        <is>
          <t>a</t>
        </is>
      </c>
      <c r="F3" s="45">
        <f>'Configuração'!$C$11</f>
        <v/>
      </c>
      <c r="G3" s="2" t="n"/>
      <c r="H3" s="2" t="n"/>
      <c r="I3" s="2" t="n"/>
      <c r="J3" s="2" t="n"/>
      <c r="K3" s="2" t="n"/>
      <c r="L3" s="2" t="n"/>
      <c r="M3" s="2" t="n"/>
    </row>
    <row r="5" ht="18" customHeight="1">
      <c r="B5" s="47" t="inlineStr">
        <is>
          <t>SALDO HOJE</t>
        </is>
      </c>
      <c r="E5" s="47" t="inlineStr">
        <is>
          <t>A RECEBER NO MÊS</t>
        </is>
      </c>
      <c r="H5" s="47" t="inlineStr">
        <is>
          <t>A PAGAR NO MÊS</t>
        </is>
      </c>
      <c r="K5" s="48" t="inlineStr">
        <is>
          <t>SALDO NO FIM DO MÊS</t>
        </is>
      </c>
    </row>
    <row r="6" ht="30" customHeight="1">
      <c r="B6" s="49">
        <f>'Configuração'!$C$8</f>
        <v/>
      </c>
      <c r="E6" s="49">
        <f>'Fluxo do mês'!I15</f>
        <v/>
      </c>
      <c r="H6" s="49">
        <f>'Fluxo do mês'!I26</f>
        <v/>
      </c>
      <c r="K6" s="50">
        <f>'Fluxo do mês'!I29</f>
        <v/>
      </c>
    </row>
    <row r="7" ht="30" customHeight="1">
      <c r="B7" s="51">
        <f>'Configuração'!$C$7</f>
        <v/>
      </c>
      <c r="E7" s="52" t="inlineStr">
        <is>
          <t>Entradas previstas</t>
        </is>
      </c>
      <c r="H7" s="52" t="inlineStr">
        <is>
          <t>Saídas previstas</t>
        </is>
      </c>
      <c r="K7" s="53">
        <f>'Configuração'!$C$11</f>
        <v/>
      </c>
    </row>
    <row r="9" ht="18" customHeight="1">
      <c r="B9" s="47" t="inlineStr">
        <is>
          <t>RESULTADO DO MÊS</t>
        </is>
      </c>
      <c r="E9" s="47" t="inlineStr">
        <is>
          <t>SEMANA MAIS APERTADA</t>
        </is>
      </c>
      <c r="H9" s="47" t="inlineStr">
        <is>
          <t>FOLGA DE CAIXA NO MÊS</t>
        </is>
      </c>
      <c r="K9" s="54" t="inlineStr">
        <is>
          <t>A CONTA DO 13º</t>
        </is>
      </c>
    </row>
    <row r="10" ht="30" customHeight="1">
      <c r="B10" s="49">
        <f>'Fluxo do mês'!I28</f>
        <v/>
      </c>
      <c r="E10" s="49">
        <f>MIN('Fluxo do mês'!$C$29:$H$29)</f>
        <v/>
      </c>
      <c r="H10" s="49">
        <f>MIN('Fluxo do mês'!$C$29:$H$29)-'Configuração'!$C$9</f>
        <v/>
      </c>
      <c r="K10" s="55">
        <f>IF(Base!$N$2="","Nenhuma parcela do 13º vence neste mês.","Saldo hoje")</f>
        <v/>
      </c>
      <c r="L10" s="56" t="n"/>
      <c r="M10" s="57">
        <f>IF(Base!$N$2="","",'Configuração'!$C$8)</f>
        <v/>
      </c>
    </row>
    <row r="11" ht="34" customHeight="1">
      <c r="B11" s="52" t="inlineStr">
        <is>
          <t>Entradas menos saídas</t>
        </is>
      </c>
      <c r="E11" s="58">
        <f>INDEX('Fluxo do mês'!$C$5:$H$5,MATCH(MIN('Fluxo do mês'!$C$29:$H$29),'Fluxo do mês'!$C$29:$H$29,0))</f>
        <v/>
      </c>
      <c r="H11" s="52">
        <f>IF(MIN('Fluxo do mês'!$C$29:$H$29)-'Configuração'!$C$9&gt;=0,"No pior momento do mês, sobram R$ "&amp;FIXED(MIN('Fluxo do mês'!$C$29:$H$29)-'Configuração'!$C$9,0)&amp;" acima da sua reserva.","No pior momento do mês, faltam R$ "&amp;FIXED(ABS(MIN('Fluxo do mês'!$C$29:$H$29)-'Configuração'!$C$9),0)&amp;" para chegar à sua reserva.")</f>
        <v/>
      </c>
      <c r="K11" s="55">
        <f>IF(Base!$N$2="","","+ Tudo o que entra até "&amp;Base!$N$3)</f>
        <v/>
      </c>
      <c r="L11" s="56" t="n"/>
      <c r="M11" s="57">
        <f>IF(Base!$N$2="","",SUMIFS(Base!$D$2:$D$941,Base!$B$2:$B$941,"Entrada",Base!$A$2:$A$941,"&gt;="&amp;'Configuração'!$C$7,Base!$A$2:$A$941,"&lt;="&amp;Base!$N$2))</f>
        <v/>
      </c>
    </row>
    <row r="12" ht="18" customHeight="1">
      <c r="K12" s="55">
        <f>IF(Base!$N$2="","","− Tudo o que vence até "&amp;Base!$N$3)</f>
        <v/>
      </c>
      <c r="L12" s="56" t="n"/>
      <c r="M12" s="57">
        <f>IF(Base!$N$2="","",SUMIFS(Base!$D$2:$D$941,Base!$B$2:$B$941,"Saída",Base!$A$2:$A$941,"&gt;="&amp;'Configuração'!$C$7,Base!$A$2:$A$941,"&lt;="&amp;Base!$N$2))</f>
        <v/>
      </c>
    </row>
    <row r="13">
      <c r="K13" s="59">
        <f>IF(Base!$N$2="","","   dos quais, 13º salário")</f>
        <v/>
      </c>
      <c r="L13" s="56" t="n"/>
      <c r="M13" s="60">
        <f>IF(Base!$N$2="","",SUMIFS(Base!$D$2:$D$941,Base!$B$2:$B$941,"Saída",Base!$C$2:$C$941,"13º salário",Base!$A$2:$A$941,"&gt;="&amp;'Configuração'!$C$7,Base!$A$2:$A$941,"&lt;="&amp;Base!$N$2))</f>
        <v/>
      </c>
    </row>
    <row r="14">
      <c r="K14" s="61">
        <f>IF(Base!$N$2="","",IF(M10+M11-M12&gt;=0,"= Sobra em "&amp;Base!$N$3,"= Falta em "&amp;Base!$N$3))</f>
        <v/>
      </c>
      <c r="L14" s="61" t="n"/>
      <c r="M14" s="62">
        <f>IF(Base!$N$2="","",M10+M11-M12)</f>
        <v/>
      </c>
    </row>
    <row r="16">
      <c r="B16" s="63">
        <f>IF(COUNTIF('Fluxo do mês'!$C$33:$H$33,1)&gt;0,"Na semana de "&amp;RIGHT("0"&amp;DAY(INDEX('Fluxo do mês'!$C$5:$H$5,MATCH(1,'Fluxo do mês'!$C$33:$H$33,0))),2)&amp;"/"&amp;RIGHT("0"&amp;MONTH(INDEX('Fluxo do mês'!$C$5:$H$5,MATCH(1,'Fluxo do mês'!$C$33:$H$33,0))),2)&amp;", o seu caixa fica negativo em R$ "&amp;FIXED(ABS(INDEX('Fluxo do mês'!$C$29:$H$29,MATCH(1,'Fluxo do mês'!$C$33:$H$33,0))),0)&amp;". Ainda dá tempo de decidir: cobrar antes, negociar o prazo, segurar uma compra.",IF(COUNTIF('Fluxo do mês'!$C$34:$H$34,1)&gt;0,"Atenção: na semana de "&amp;RIGHT("0"&amp;DAY(INDEX('Fluxo do mês'!$C$5:$H$5,MATCH(1,'Fluxo do mês'!$C$34:$H$34,0))),2)&amp;"/"&amp;RIGHT("0"&amp;MONTH(INDEX('Fluxo do mês'!$C$5:$H$5,MATCH(1,'Fluxo do mês'!$C$34:$H$34,0))),2)&amp;", o seu caixa fica abaixo da reserva que você definiu.","Seu caixa fica positivo em todas as semanas do mês. Continue lançando as entradas e as saídas toda semana para manter essa visão."))</f>
        <v/>
      </c>
      <c r="C16" s="64" t="n"/>
      <c r="D16" s="64" t="n"/>
      <c r="E16" s="64" t="n"/>
      <c r="F16" s="64" t="n"/>
      <c r="G16" s="64" t="n"/>
      <c r="H16" s="64" t="n"/>
      <c r="I16" s="64" t="n"/>
      <c r="J16" s="64" t="n"/>
      <c r="K16" s="64" t="n"/>
      <c r="L16" s="64" t="n"/>
      <c r="M16" s="64" t="n"/>
    </row>
    <row r="17">
      <c r="B17" s="64" t="n"/>
      <c r="C17" s="64" t="n"/>
      <c r="D17" s="64" t="n"/>
      <c r="E17" s="64" t="n"/>
      <c r="F17" s="64" t="n"/>
      <c r="G17" s="64" t="n"/>
      <c r="H17" s="64" t="n"/>
      <c r="I17" s="64" t="n"/>
      <c r="J17" s="64" t="n"/>
      <c r="K17" s="64" t="n"/>
      <c r="L17" s="64" t="n"/>
      <c r="M17" s="64" t="n"/>
    </row>
    <row r="51" ht="30" customHeight="1">
      <c r="B51" s="65" t="inlineStr">
        <is>
          <t>Quer ajuda para ler esses números? Converse com a Ruberti &amp; Mossato.</t>
        </is>
      </c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</row>
    <row r="52" ht="24" customHeight="1">
      <c r="B52" s="66" t="inlineStr">
        <is>
          <t>Falar no WhatsApp</t>
        </is>
      </c>
      <c r="C52" s="67" t="n"/>
      <c r="D52" s="67" t="n"/>
      <c r="E52" s="67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0">
    <mergeCell ref="B11:D11"/>
    <mergeCell ref="E10:G10"/>
    <mergeCell ref="E9:G9"/>
    <mergeCell ref="H11:J11"/>
    <mergeCell ref="H7:J7"/>
    <mergeCell ref="E6:G6"/>
    <mergeCell ref="B10:D10"/>
    <mergeCell ref="K11:L11"/>
    <mergeCell ref="B16:M17"/>
    <mergeCell ref="E11:G11"/>
    <mergeCell ref="B9:D9"/>
    <mergeCell ref="E7:G7"/>
    <mergeCell ref="B6:D6"/>
    <mergeCell ref="K7:M7"/>
    <mergeCell ref="B5:D5"/>
    <mergeCell ref="K12:L12"/>
    <mergeCell ref="B51:M51"/>
    <mergeCell ref="K6:M6"/>
    <mergeCell ref="H5:J5"/>
    <mergeCell ref="B52:E52"/>
    <mergeCell ref="B7:D7"/>
    <mergeCell ref="K14:L14"/>
    <mergeCell ref="H10:J10"/>
    <mergeCell ref="K9:M9"/>
    <mergeCell ref="E5:G5"/>
    <mergeCell ref="K5:M5"/>
    <mergeCell ref="K10:L10"/>
    <mergeCell ref="H9:J9"/>
    <mergeCell ref="K13:L13"/>
    <mergeCell ref="H6:J6"/>
  </mergeCells>
  <conditionalFormatting sqref="K14:M14">
    <cfRule type="expression" priority="1" dxfId="1">
      <formula>AND($M$14&lt;&gt;"",$M$14&lt;0)</formula>
    </cfRule>
  </conditionalFormatting>
  <conditionalFormatting sqref="B16:M17">
    <cfRule type="expression" priority="2" dxfId="3">
      <formula>COUNTIF('Fluxo do mês'!$C$33:$H$33,1)&gt;0</formula>
    </cfRule>
    <cfRule type="expression" priority="3" dxfId="2">
      <formula>COUNTIF('Fluxo do mês'!$C$34:$H$34,1)&gt;0</formula>
    </cfRule>
  </conditionalFormatting>
  <hyperlinks>
    <hyperlink xmlns:r="http://schemas.openxmlformats.org/officeDocument/2006/relationships" ref="B52" r:id="rId1"/>
  </hyperlinks>
  <pageMargins left="0.75" right="0.75" top="1" bottom="1" header="0.5" footer="0.5"/>
  <drawing xmlns:r="http://schemas.openxmlformats.org/officeDocument/2006/relationships" r:id="rId2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941"/>
  <sheetViews>
    <sheetView workbookViewId="0">
      <selection activeCell="A1" sqref="A1"/>
    </sheetView>
  </sheetViews>
  <sheetFormatPr baseColWidth="8" defaultRowHeight="15"/>
  <sheetData>
    <row r="1">
      <c r="A1" s="68" t="inlineStr">
        <is>
          <t>Data</t>
        </is>
      </c>
      <c r="B1" s="68" t="inlineStr">
        <is>
          <t>Movimento</t>
        </is>
      </c>
      <c r="C1" s="68" t="inlineStr">
        <is>
          <t>Grupo</t>
        </is>
      </c>
      <c r="D1" s="68" t="inlineStr">
        <is>
          <t>Valor</t>
        </is>
      </c>
      <c r="G1" t="inlineStr">
        <is>
          <t>Categoria</t>
        </is>
      </c>
      <c r="H1" t="inlineStr">
        <is>
          <t>Chave</t>
        </is>
      </c>
      <c r="I1" t="inlineStr">
        <is>
          <t>Posição</t>
        </is>
      </c>
      <c r="J1" t="inlineStr">
        <is>
          <t>Valor ordenado</t>
        </is>
      </c>
      <c r="K1" t="inlineStr">
        <is>
          <t>Categoria (gráfico)</t>
        </is>
      </c>
      <c r="L1" t="inlineStr">
        <is>
          <t>Valor (gráfico)</t>
        </is>
      </c>
      <c r="N1" t="inlineStr">
        <is>
          <t>Limite da conta do 13º</t>
        </is>
      </c>
    </row>
    <row r="2">
      <c r="A2" s="20">
        <f>IF(OR(Entradas!D7="",Entradas!E7=""),"",Entradas!D7)</f>
        <v/>
      </c>
      <c r="B2" t="inlineStr">
        <is>
          <t>Entrada</t>
        </is>
      </c>
      <c r="C2">
        <f>IF(Entradas!C7="","Outras entradas",Entradas!C7)</f>
        <v/>
      </c>
      <c r="D2">
        <f>IF(ISNUMBER(Entradas!E7),Entradas!E7,0)</f>
        <v/>
      </c>
      <c r="G2">
        <f>'Fluxo do mês'!B18</f>
        <v/>
      </c>
      <c r="H2">
        <f>'Fluxo do mês'!I18+ROW()/1000000</f>
        <v/>
      </c>
      <c r="I2" t="n">
        <v>1</v>
      </c>
      <c r="J2">
        <f>LARGE($H$2:$H$9,I2)</f>
        <v/>
      </c>
      <c r="K2">
        <f>INDEX($G$2:$G$9,MATCH(J2,$H$2:$H$9,0))</f>
        <v/>
      </c>
      <c r="L2">
        <f>INDEX('Fluxo do mês'!$I$18:$I$25,MATCH(J2,$H$2:$H$9,0))</f>
        <v/>
      </c>
      <c r="N2" s="20">
        <f>IF(AND(DATE(YEAR('Configuração'!$C$7),12,20)&gt;='Configuração'!$C$7,DATE(YEAR('Configuração'!$C$7),12,20)&lt;='Configuração'!$C$11),DATE(YEAR('Configuração'!$C$7),12,20),IF(AND(DATE(YEAR('Configuração'!$C$7),11,30)&gt;='Configuração'!$C$7,DATE(YEAR('Configuração'!$C$7),11,30)&lt;='Configuração'!$C$11),DATE(YEAR('Configuração'!$C$7),11,30),""))</f>
        <v/>
      </c>
    </row>
    <row r="3">
      <c r="A3" s="20">
        <f>IF(OR(Entradas!D8="",Entradas!E8=""),"",Entradas!D8)</f>
        <v/>
      </c>
      <c r="B3" t="inlineStr">
        <is>
          <t>Entrada</t>
        </is>
      </c>
      <c r="C3">
        <f>IF(Entradas!C8="","Outras entradas",Entradas!C8)</f>
        <v/>
      </c>
      <c r="D3">
        <f>IF(ISNUMBER(Entradas!E8),Entradas!E8,0)</f>
        <v/>
      </c>
      <c r="G3">
        <f>'Fluxo do mês'!B19</f>
        <v/>
      </c>
      <c r="H3">
        <f>'Fluxo do mês'!I19+ROW()/1000000</f>
        <v/>
      </c>
      <c r="I3" t="n">
        <v>2</v>
      </c>
      <c r="J3">
        <f>LARGE($H$2:$H$9,I3)</f>
        <v/>
      </c>
      <c r="K3">
        <f>INDEX($G$2:$G$9,MATCH(J3,$H$2:$H$9,0))</f>
        <v/>
      </c>
      <c r="L3">
        <f>INDEX('Fluxo do mês'!$I$18:$I$25,MATCH(J3,$H$2:$H$9,0))</f>
        <v/>
      </c>
      <c r="N3">
        <f>IF(N2="","",RIGHT("0"&amp;DAY(N2),2)&amp;"/"&amp;RIGHT("0"&amp;MONTH(N2),2))</f>
        <v/>
      </c>
    </row>
    <row r="4">
      <c r="A4" s="20">
        <f>IF(OR(Entradas!D9="",Entradas!E9=""),"",Entradas!D9)</f>
        <v/>
      </c>
      <c r="B4" t="inlineStr">
        <is>
          <t>Entrada</t>
        </is>
      </c>
      <c r="C4">
        <f>IF(Entradas!C9="","Outras entradas",Entradas!C9)</f>
        <v/>
      </c>
      <c r="D4">
        <f>IF(ISNUMBER(Entradas!E9),Entradas!E9,0)</f>
        <v/>
      </c>
      <c r="G4">
        <f>'Fluxo do mês'!B20</f>
        <v/>
      </c>
      <c r="H4">
        <f>'Fluxo do mês'!I20+ROW()/1000000</f>
        <v/>
      </c>
      <c r="I4" t="n">
        <v>3</v>
      </c>
      <c r="J4">
        <f>LARGE($H$2:$H$9,I4)</f>
        <v/>
      </c>
      <c r="K4">
        <f>INDEX($G$2:$G$9,MATCH(J4,$H$2:$H$9,0))</f>
        <v/>
      </c>
      <c r="L4">
        <f>INDEX('Fluxo do mês'!$I$18:$I$25,MATCH(J4,$H$2:$H$9,0))</f>
        <v/>
      </c>
    </row>
    <row r="5">
      <c r="A5" s="20">
        <f>IF(OR(Entradas!D10="",Entradas!E10=""),"",Entradas!D10)</f>
        <v/>
      </c>
      <c r="B5" t="inlineStr">
        <is>
          <t>Entrada</t>
        </is>
      </c>
      <c r="C5">
        <f>IF(Entradas!C10="","Outras entradas",Entradas!C10)</f>
        <v/>
      </c>
      <c r="D5">
        <f>IF(ISNUMBER(Entradas!E10),Entradas!E10,0)</f>
        <v/>
      </c>
      <c r="G5">
        <f>'Fluxo do mês'!B21</f>
        <v/>
      </c>
      <c r="H5">
        <f>'Fluxo do mês'!I21+ROW()/1000000</f>
        <v/>
      </c>
      <c r="I5" t="n">
        <v>4</v>
      </c>
      <c r="J5">
        <f>LARGE($H$2:$H$9,I5)</f>
        <v/>
      </c>
      <c r="K5">
        <f>INDEX($G$2:$G$9,MATCH(J5,$H$2:$H$9,0))</f>
        <v/>
      </c>
      <c r="L5">
        <f>INDEX('Fluxo do mês'!$I$18:$I$25,MATCH(J5,$H$2:$H$9,0))</f>
        <v/>
      </c>
    </row>
    <row r="6">
      <c r="A6" s="20">
        <f>IF(OR(Entradas!D11="",Entradas!E11=""),"",Entradas!D11)</f>
        <v/>
      </c>
      <c r="B6" t="inlineStr">
        <is>
          <t>Entrada</t>
        </is>
      </c>
      <c r="C6">
        <f>IF(Entradas!C11="","Outras entradas",Entradas!C11)</f>
        <v/>
      </c>
      <c r="D6">
        <f>IF(ISNUMBER(Entradas!E11),Entradas!E11,0)</f>
        <v/>
      </c>
      <c r="G6">
        <f>'Fluxo do mês'!B22</f>
        <v/>
      </c>
      <c r="H6">
        <f>'Fluxo do mês'!I22+ROW()/1000000</f>
        <v/>
      </c>
      <c r="I6" t="n">
        <v>5</v>
      </c>
      <c r="J6">
        <f>LARGE($H$2:$H$9,I6)</f>
        <v/>
      </c>
      <c r="K6">
        <f>INDEX($G$2:$G$9,MATCH(J6,$H$2:$H$9,0))</f>
        <v/>
      </c>
      <c r="L6">
        <f>INDEX('Fluxo do mês'!$I$18:$I$25,MATCH(J6,$H$2:$H$9,0))</f>
        <v/>
      </c>
    </row>
    <row r="7">
      <c r="A7" s="20">
        <f>IF(OR(Entradas!D12="",Entradas!E12=""),"",Entradas!D12)</f>
        <v/>
      </c>
      <c r="B7" t="inlineStr">
        <is>
          <t>Entrada</t>
        </is>
      </c>
      <c r="C7">
        <f>IF(Entradas!C12="","Outras entradas",Entradas!C12)</f>
        <v/>
      </c>
      <c r="D7">
        <f>IF(ISNUMBER(Entradas!E12),Entradas!E12,0)</f>
        <v/>
      </c>
      <c r="G7">
        <f>'Fluxo do mês'!B23</f>
        <v/>
      </c>
      <c r="H7">
        <f>'Fluxo do mês'!I23+ROW()/1000000</f>
        <v/>
      </c>
      <c r="I7" t="n">
        <v>6</v>
      </c>
      <c r="J7">
        <f>LARGE($H$2:$H$9,I7)</f>
        <v/>
      </c>
      <c r="K7">
        <f>INDEX($G$2:$G$9,MATCH(J7,$H$2:$H$9,0))</f>
        <v/>
      </c>
      <c r="L7">
        <f>INDEX('Fluxo do mês'!$I$18:$I$25,MATCH(J7,$H$2:$H$9,0))</f>
        <v/>
      </c>
    </row>
    <row r="8">
      <c r="A8" s="20">
        <f>IF(OR(Entradas!D13="",Entradas!E13=""),"",Entradas!D13)</f>
        <v/>
      </c>
      <c r="B8" t="inlineStr">
        <is>
          <t>Entrada</t>
        </is>
      </c>
      <c r="C8">
        <f>IF(Entradas!C13="","Outras entradas",Entradas!C13)</f>
        <v/>
      </c>
      <c r="D8">
        <f>IF(ISNUMBER(Entradas!E13),Entradas!E13,0)</f>
        <v/>
      </c>
      <c r="G8">
        <f>'Fluxo do mês'!B24</f>
        <v/>
      </c>
      <c r="H8">
        <f>'Fluxo do mês'!I24+ROW()/1000000</f>
        <v/>
      </c>
      <c r="I8" t="n">
        <v>7</v>
      </c>
      <c r="J8">
        <f>LARGE($H$2:$H$9,I8)</f>
        <v/>
      </c>
      <c r="K8">
        <f>INDEX($G$2:$G$9,MATCH(J8,$H$2:$H$9,0))</f>
        <v/>
      </c>
      <c r="L8">
        <f>INDEX('Fluxo do mês'!$I$18:$I$25,MATCH(J8,$H$2:$H$9,0))</f>
        <v/>
      </c>
    </row>
    <row r="9">
      <c r="A9" s="20">
        <f>IF(OR(Entradas!D14="",Entradas!E14=""),"",Entradas!D14)</f>
        <v/>
      </c>
      <c r="B9" t="inlineStr">
        <is>
          <t>Entrada</t>
        </is>
      </c>
      <c r="C9">
        <f>IF(Entradas!C14="","Outras entradas",Entradas!C14)</f>
        <v/>
      </c>
      <c r="D9">
        <f>IF(ISNUMBER(Entradas!E14),Entradas!E14,0)</f>
        <v/>
      </c>
      <c r="G9">
        <f>'Fluxo do mês'!B25</f>
        <v/>
      </c>
      <c r="H9">
        <f>'Fluxo do mês'!I25+ROW()/1000000</f>
        <v/>
      </c>
      <c r="I9" t="n">
        <v>8</v>
      </c>
      <c r="J9">
        <f>LARGE($H$2:$H$9,I9)</f>
        <v/>
      </c>
      <c r="K9">
        <f>INDEX($G$2:$G$9,MATCH(J9,$H$2:$H$9,0))</f>
        <v/>
      </c>
      <c r="L9">
        <f>INDEX('Fluxo do mês'!$I$18:$I$25,MATCH(J9,$H$2:$H$9,0))</f>
        <v/>
      </c>
    </row>
    <row r="10">
      <c r="A10" s="20">
        <f>IF(OR(Entradas!D15="",Entradas!E15=""),"",Entradas!D15)</f>
        <v/>
      </c>
      <c r="B10" t="inlineStr">
        <is>
          <t>Entrada</t>
        </is>
      </c>
      <c r="C10">
        <f>IF(Entradas!C15="","Outras entradas",Entradas!C15)</f>
        <v/>
      </c>
      <c r="D10">
        <f>IF(ISNUMBER(Entradas!E15),Entradas!E15,0)</f>
        <v/>
      </c>
    </row>
    <row r="11">
      <c r="A11" s="20">
        <f>IF(OR(Entradas!D16="",Entradas!E16=""),"",Entradas!D16)</f>
        <v/>
      </c>
      <c r="B11" t="inlineStr">
        <is>
          <t>Entrada</t>
        </is>
      </c>
      <c r="C11">
        <f>IF(Entradas!C16="","Outras entradas",Entradas!C16)</f>
        <v/>
      </c>
      <c r="D11">
        <f>IF(ISNUMBER(Entradas!E16),Entradas!E16,0)</f>
        <v/>
      </c>
    </row>
    <row r="12">
      <c r="A12" s="20">
        <f>IF(OR(Entradas!D17="",Entradas!E17=""),"",Entradas!D17)</f>
        <v/>
      </c>
      <c r="B12" t="inlineStr">
        <is>
          <t>Entrada</t>
        </is>
      </c>
      <c r="C12">
        <f>IF(Entradas!C17="","Outras entradas",Entradas!C17)</f>
        <v/>
      </c>
      <c r="D12">
        <f>IF(ISNUMBER(Entradas!E17),Entradas!E17,0)</f>
        <v/>
      </c>
    </row>
    <row r="13">
      <c r="A13" s="20">
        <f>IF(OR(Entradas!D18="",Entradas!E18=""),"",Entradas!D18)</f>
        <v/>
      </c>
      <c r="B13" t="inlineStr">
        <is>
          <t>Entrada</t>
        </is>
      </c>
      <c r="C13">
        <f>IF(Entradas!C18="","Outras entradas",Entradas!C18)</f>
        <v/>
      </c>
      <c r="D13">
        <f>IF(ISNUMBER(Entradas!E18),Entradas!E18,0)</f>
        <v/>
      </c>
    </row>
    <row r="14">
      <c r="A14" s="20">
        <f>IF(OR(Entradas!D19="",Entradas!E19=""),"",Entradas!D19)</f>
        <v/>
      </c>
      <c r="B14" t="inlineStr">
        <is>
          <t>Entrada</t>
        </is>
      </c>
      <c r="C14">
        <f>IF(Entradas!C19="","Outras entradas",Entradas!C19)</f>
        <v/>
      </c>
      <c r="D14">
        <f>IF(ISNUMBER(Entradas!E19),Entradas!E19,0)</f>
        <v/>
      </c>
    </row>
    <row r="15">
      <c r="A15" s="20">
        <f>IF(OR(Entradas!D20="",Entradas!E20=""),"",Entradas!D20)</f>
        <v/>
      </c>
      <c r="B15" t="inlineStr">
        <is>
          <t>Entrada</t>
        </is>
      </c>
      <c r="C15">
        <f>IF(Entradas!C20="","Outras entradas",Entradas!C20)</f>
        <v/>
      </c>
      <c r="D15">
        <f>IF(ISNUMBER(Entradas!E20),Entradas!E20,0)</f>
        <v/>
      </c>
    </row>
    <row r="16">
      <c r="A16" s="20">
        <f>IF(OR(Entradas!D21="",Entradas!E21=""),"",Entradas!D21)</f>
        <v/>
      </c>
      <c r="B16" t="inlineStr">
        <is>
          <t>Entrada</t>
        </is>
      </c>
      <c r="C16">
        <f>IF(Entradas!C21="","Outras entradas",Entradas!C21)</f>
        <v/>
      </c>
      <c r="D16">
        <f>IF(ISNUMBER(Entradas!E21),Entradas!E21,0)</f>
        <v/>
      </c>
    </row>
    <row r="17">
      <c r="A17" s="20">
        <f>IF(OR(Entradas!D22="",Entradas!E22=""),"",Entradas!D22)</f>
        <v/>
      </c>
      <c r="B17" t="inlineStr">
        <is>
          <t>Entrada</t>
        </is>
      </c>
      <c r="C17">
        <f>IF(Entradas!C22="","Outras entradas",Entradas!C22)</f>
        <v/>
      </c>
      <c r="D17">
        <f>IF(ISNUMBER(Entradas!E22),Entradas!E22,0)</f>
        <v/>
      </c>
    </row>
    <row r="18">
      <c r="A18" s="20">
        <f>IF(OR(Entradas!D23="",Entradas!E23=""),"",Entradas!D23)</f>
        <v/>
      </c>
      <c r="B18" t="inlineStr">
        <is>
          <t>Entrada</t>
        </is>
      </c>
      <c r="C18">
        <f>IF(Entradas!C23="","Outras entradas",Entradas!C23)</f>
        <v/>
      </c>
      <c r="D18">
        <f>IF(ISNUMBER(Entradas!E23),Entradas!E23,0)</f>
        <v/>
      </c>
    </row>
    <row r="19">
      <c r="A19" s="20">
        <f>IF(OR(Entradas!D24="",Entradas!E24=""),"",Entradas!D24)</f>
        <v/>
      </c>
      <c r="B19" t="inlineStr">
        <is>
          <t>Entrada</t>
        </is>
      </c>
      <c r="C19">
        <f>IF(Entradas!C24="","Outras entradas",Entradas!C24)</f>
        <v/>
      </c>
      <c r="D19">
        <f>IF(ISNUMBER(Entradas!E24),Entradas!E24,0)</f>
        <v/>
      </c>
    </row>
    <row r="20">
      <c r="A20" s="20">
        <f>IF(OR(Entradas!D25="",Entradas!E25=""),"",Entradas!D25)</f>
        <v/>
      </c>
      <c r="B20" t="inlineStr">
        <is>
          <t>Entrada</t>
        </is>
      </c>
      <c r="C20">
        <f>IF(Entradas!C25="","Outras entradas",Entradas!C25)</f>
        <v/>
      </c>
      <c r="D20">
        <f>IF(ISNUMBER(Entradas!E25),Entradas!E25,0)</f>
        <v/>
      </c>
    </row>
    <row r="21">
      <c r="A21" s="20">
        <f>IF(OR(Entradas!D26="",Entradas!E26=""),"",Entradas!D26)</f>
        <v/>
      </c>
      <c r="B21" t="inlineStr">
        <is>
          <t>Entrada</t>
        </is>
      </c>
      <c r="C21">
        <f>IF(Entradas!C26="","Outras entradas",Entradas!C26)</f>
        <v/>
      </c>
      <c r="D21">
        <f>IF(ISNUMBER(Entradas!E26),Entradas!E26,0)</f>
        <v/>
      </c>
    </row>
    <row r="22">
      <c r="A22" s="20">
        <f>IF(OR(Entradas!D27="",Entradas!E27=""),"",Entradas!D27)</f>
        <v/>
      </c>
      <c r="B22" t="inlineStr">
        <is>
          <t>Entrada</t>
        </is>
      </c>
      <c r="C22">
        <f>IF(Entradas!C27="","Outras entradas",Entradas!C27)</f>
        <v/>
      </c>
      <c r="D22">
        <f>IF(ISNUMBER(Entradas!E27),Entradas!E27,0)</f>
        <v/>
      </c>
    </row>
    <row r="23">
      <c r="A23" s="20">
        <f>IF(OR(Entradas!D28="",Entradas!E28=""),"",Entradas!D28)</f>
        <v/>
      </c>
      <c r="B23" t="inlineStr">
        <is>
          <t>Entrada</t>
        </is>
      </c>
      <c r="C23">
        <f>IF(Entradas!C28="","Outras entradas",Entradas!C28)</f>
        <v/>
      </c>
      <c r="D23">
        <f>IF(ISNUMBER(Entradas!E28),Entradas!E28,0)</f>
        <v/>
      </c>
    </row>
    <row r="24">
      <c r="A24" s="20">
        <f>IF(OR(Entradas!D29="",Entradas!E29=""),"",Entradas!D29)</f>
        <v/>
      </c>
      <c r="B24" t="inlineStr">
        <is>
          <t>Entrada</t>
        </is>
      </c>
      <c r="C24">
        <f>IF(Entradas!C29="","Outras entradas",Entradas!C29)</f>
        <v/>
      </c>
      <c r="D24">
        <f>IF(ISNUMBER(Entradas!E29),Entradas!E29,0)</f>
        <v/>
      </c>
    </row>
    <row r="25">
      <c r="A25" s="20">
        <f>IF(OR(Entradas!D30="",Entradas!E30=""),"",Entradas!D30)</f>
        <v/>
      </c>
      <c r="B25" t="inlineStr">
        <is>
          <t>Entrada</t>
        </is>
      </c>
      <c r="C25">
        <f>IF(Entradas!C30="","Outras entradas",Entradas!C30)</f>
        <v/>
      </c>
      <c r="D25">
        <f>IF(ISNUMBER(Entradas!E30),Entradas!E30,0)</f>
        <v/>
      </c>
    </row>
    <row r="26">
      <c r="A26" s="20">
        <f>IF(OR(Entradas!D31="",Entradas!E31=""),"",Entradas!D31)</f>
        <v/>
      </c>
      <c r="B26" t="inlineStr">
        <is>
          <t>Entrada</t>
        </is>
      </c>
      <c r="C26">
        <f>IF(Entradas!C31="","Outras entradas",Entradas!C31)</f>
        <v/>
      </c>
      <c r="D26">
        <f>IF(ISNUMBER(Entradas!E31),Entradas!E31,0)</f>
        <v/>
      </c>
    </row>
    <row r="27">
      <c r="A27" s="20">
        <f>IF(OR(Entradas!D32="",Entradas!E32=""),"",Entradas!D32)</f>
        <v/>
      </c>
      <c r="B27" t="inlineStr">
        <is>
          <t>Entrada</t>
        </is>
      </c>
      <c r="C27">
        <f>IF(Entradas!C32="","Outras entradas",Entradas!C32)</f>
        <v/>
      </c>
      <c r="D27">
        <f>IF(ISNUMBER(Entradas!E32),Entradas!E32,0)</f>
        <v/>
      </c>
    </row>
    <row r="28">
      <c r="A28" s="20">
        <f>IF(OR(Entradas!D33="",Entradas!E33=""),"",Entradas!D33)</f>
        <v/>
      </c>
      <c r="B28" t="inlineStr">
        <is>
          <t>Entrada</t>
        </is>
      </c>
      <c r="C28">
        <f>IF(Entradas!C33="","Outras entradas",Entradas!C33)</f>
        <v/>
      </c>
      <c r="D28">
        <f>IF(ISNUMBER(Entradas!E33),Entradas!E33,0)</f>
        <v/>
      </c>
    </row>
    <row r="29">
      <c r="A29" s="20">
        <f>IF(OR(Entradas!D34="",Entradas!E34=""),"",Entradas!D34)</f>
        <v/>
      </c>
      <c r="B29" t="inlineStr">
        <is>
          <t>Entrada</t>
        </is>
      </c>
      <c r="C29">
        <f>IF(Entradas!C34="","Outras entradas",Entradas!C34)</f>
        <v/>
      </c>
      <c r="D29">
        <f>IF(ISNUMBER(Entradas!E34),Entradas!E34,0)</f>
        <v/>
      </c>
    </row>
    <row r="30">
      <c r="A30" s="20">
        <f>IF(OR(Entradas!D35="",Entradas!E35=""),"",Entradas!D35)</f>
        <v/>
      </c>
      <c r="B30" t="inlineStr">
        <is>
          <t>Entrada</t>
        </is>
      </c>
      <c r="C30">
        <f>IF(Entradas!C35="","Outras entradas",Entradas!C35)</f>
        <v/>
      </c>
      <c r="D30">
        <f>IF(ISNUMBER(Entradas!E35),Entradas!E35,0)</f>
        <v/>
      </c>
    </row>
    <row r="31">
      <c r="A31" s="20">
        <f>IF(OR(Entradas!D36="",Entradas!E36=""),"",Entradas!D36)</f>
        <v/>
      </c>
      <c r="B31" t="inlineStr">
        <is>
          <t>Entrada</t>
        </is>
      </c>
      <c r="C31">
        <f>IF(Entradas!C36="","Outras entradas",Entradas!C36)</f>
        <v/>
      </c>
      <c r="D31">
        <f>IF(ISNUMBER(Entradas!E36),Entradas!E36,0)</f>
        <v/>
      </c>
    </row>
    <row r="32">
      <c r="A32" s="20">
        <f>IF(OR(Entradas!D37="",Entradas!E37=""),"",Entradas!D37)</f>
        <v/>
      </c>
      <c r="B32" t="inlineStr">
        <is>
          <t>Entrada</t>
        </is>
      </c>
      <c r="C32">
        <f>IF(Entradas!C37="","Outras entradas",Entradas!C37)</f>
        <v/>
      </c>
      <c r="D32">
        <f>IF(ISNUMBER(Entradas!E37),Entradas!E37,0)</f>
        <v/>
      </c>
    </row>
    <row r="33">
      <c r="A33" s="20">
        <f>IF(OR(Entradas!D38="",Entradas!E38=""),"",Entradas!D38)</f>
        <v/>
      </c>
      <c r="B33" t="inlineStr">
        <is>
          <t>Entrada</t>
        </is>
      </c>
      <c r="C33">
        <f>IF(Entradas!C38="","Outras entradas",Entradas!C38)</f>
        <v/>
      </c>
      <c r="D33">
        <f>IF(ISNUMBER(Entradas!E38),Entradas!E38,0)</f>
        <v/>
      </c>
    </row>
    <row r="34">
      <c r="A34" s="20">
        <f>IF(OR(Entradas!D39="",Entradas!E39=""),"",Entradas!D39)</f>
        <v/>
      </c>
      <c r="B34" t="inlineStr">
        <is>
          <t>Entrada</t>
        </is>
      </c>
      <c r="C34">
        <f>IF(Entradas!C39="","Outras entradas",Entradas!C39)</f>
        <v/>
      </c>
      <c r="D34">
        <f>IF(ISNUMBER(Entradas!E39),Entradas!E39,0)</f>
        <v/>
      </c>
    </row>
    <row r="35">
      <c r="A35" s="20">
        <f>IF(OR(Entradas!D40="",Entradas!E40=""),"",Entradas!D40)</f>
        <v/>
      </c>
      <c r="B35" t="inlineStr">
        <is>
          <t>Entrada</t>
        </is>
      </c>
      <c r="C35">
        <f>IF(Entradas!C40="","Outras entradas",Entradas!C40)</f>
        <v/>
      </c>
      <c r="D35">
        <f>IF(ISNUMBER(Entradas!E40),Entradas!E40,0)</f>
        <v/>
      </c>
    </row>
    <row r="36">
      <c r="A36" s="20">
        <f>IF(OR(Entradas!D41="",Entradas!E41=""),"",Entradas!D41)</f>
        <v/>
      </c>
      <c r="B36" t="inlineStr">
        <is>
          <t>Entrada</t>
        </is>
      </c>
      <c r="C36">
        <f>IF(Entradas!C41="","Outras entradas",Entradas!C41)</f>
        <v/>
      </c>
      <c r="D36">
        <f>IF(ISNUMBER(Entradas!E41),Entradas!E41,0)</f>
        <v/>
      </c>
    </row>
    <row r="37">
      <c r="A37" s="20">
        <f>IF(OR(Entradas!D42="",Entradas!E42=""),"",Entradas!D42)</f>
        <v/>
      </c>
      <c r="B37" t="inlineStr">
        <is>
          <t>Entrada</t>
        </is>
      </c>
      <c r="C37">
        <f>IF(Entradas!C42="","Outras entradas",Entradas!C42)</f>
        <v/>
      </c>
      <c r="D37">
        <f>IF(ISNUMBER(Entradas!E42),Entradas!E42,0)</f>
        <v/>
      </c>
    </row>
    <row r="38">
      <c r="A38" s="20">
        <f>IF(OR(Entradas!D43="",Entradas!E43=""),"",Entradas!D43)</f>
        <v/>
      </c>
      <c r="B38" t="inlineStr">
        <is>
          <t>Entrada</t>
        </is>
      </c>
      <c r="C38">
        <f>IF(Entradas!C43="","Outras entradas",Entradas!C43)</f>
        <v/>
      </c>
      <c r="D38">
        <f>IF(ISNUMBER(Entradas!E43),Entradas!E43,0)</f>
        <v/>
      </c>
    </row>
    <row r="39">
      <c r="A39" s="20">
        <f>IF(OR(Entradas!D44="",Entradas!E44=""),"",Entradas!D44)</f>
        <v/>
      </c>
      <c r="B39" t="inlineStr">
        <is>
          <t>Entrada</t>
        </is>
      </c>
      <c r="C39">
        <f>IF(Entradas!C44="","Outras entradas",Entradas!C44)</f>
        <v/>
      </c>
      <c r="D39">
        <f>IF(ISNUMBER(Entradas!E44),Entradas!E44,0)</f>
        <v/>
      </c>
    </row>
    <row r="40">
      <c r="A40" s="20">
        <f>IF(OR(Entradas!D45="",Entradas!E45=""),"",Entradas!D45)</f>
        <v/>
      </c>
      <c r="B40" t="inlineStr">
        <is>
          <t>Entrada</t>
        </is>
      </c>
      <c r="C40">
        <f>IF(Entradas!C45="","Outras entradas",Entradas!C45)</f>
        <v/>
      </c>
      <c r="D40">
        <f>IF(ISNUMBER(Entradas!E45),Entradas!E45,0)</f>
        <v/>
      </c>
    </row>
    <row r="41">
      <c r="A41" s="20">
        <f>IF(OR(Entradas!D46="",Entradas!E46=""),"",Entradas!D46)</f>
        <v/>
      </c>
      <c r="B41" t="inlineStr">
        <is>
          <t>Entrada</t>
        </is>
      </c>
      <c r="C41">
        <f>IF(Entradas!C46="","Outras entradas",Entradas!C46)</f>
        <v/>
      </c>
      <c r="D41">
        <f>IF(ISNUMBER(Entradas!E46),Entradas!E46,0)</f>
        <v/>
      </c>
    </row>
    <row r="42">
      <c r="A42" s="20">
        <f>IF(OR(Entradas!D47="",Entradas!E47=""),"",Entradas!D47)</f>
        <v/>
      </c>
      <c r="B42" t="inlineStr">
        <is>
          <t>Entrada</t>
        </is>
      </c>
      <c r="C42">
        <f>IF(Entradas!C47="","Outras entradas",Entradas!C47)</f>
        <v/>
      </c>
      <c r="D42">
        <f>IF(ISNUMBER(Entradas!E47),Entradas!E47,0)</f>
        <v/>
      </c>
    </row>
    <row r="43">
      <c r="A43" s="20">
        <f>IF(OR(Entradas!D48="",Entradas!E48=""),"",Entradas!D48)</f>
        <v/>
      </c>
      <c r="B43" t="inlineStr">
        <is>
          <t>Entrada</t>
        </is>
      </c>
      <c r="C43">
        <f>IF(Entradas!C48="","Outras entradas",Entradas!C48)</f>
        <v/>
      </c>
      <c r="D43">
        <f>IF(ISNUMBER(Entradas!E48),Entradas!E48,0)</f>
        <v/>
      </c>
    </row>
    <row r="44">
      <c r="A44" s="20">
        <f>IF(OR(Entradas!D49="",Entradas!E49=""),"",Entradas!D49)</f>
        <v/>
      </c>
      <c r="B44" t="inlineStr">
        <is>
          <t>Entrada</t>
        </is>
      </c>
      <c r="C44">
        <f>IF(Entradas!C49="","Outras entradas",Entradas!C49)</f>
        <v/>
      </c>
      <c r="D44">
        <f>IF(ISNUMBER(Entradas!E49),Entradas!E49,0)</f>
        <v/>
      </c>
    </row>
    <row r="45">
      <c r="A45" s="20">
        <f>IF(OR(Entradas!D50="",Entradas!E50=""),"",Entradas!D50)</f>
        <v/>
      </c>
      <c r="B45" t="inlineStr">
        <is>
          <t>Entrada</t>
        </is>
      </c>
      <c r="C45">
        <f>IF(Entradas!C50="","Outras entradas",Entradas!C50)</f>
        <v/>
      </c>
      <c r="D45">
        <f>IF(ISNUMBER(Entradas!E50),Entradas!E50,0)</f>
        <v/>
      </c>
    </row>
    <row r="46">
      <c r="A46" s="20">
        <f>IF(OR(Entradas!D51="",Entradas!E51=""),"",Entradas!D51)</f>
        <v/>
      </c>
      <c r="B46" t="inlineStr">
        <is>
          <t>Entrada</t>
        </is>
      </c>
      <c r="C46">
        <f>IF(Entradas!C51="","Outras entradas",Entradas!C51)</f>
        <v/>
      </c>
      <c r="D46">
        <f>IF(ISNUMBER(Entradas!E51),Entradas!E51,0)</f>
        <v/>
      </c>
    </row>
    <row r="47">
      <c r="A47" s="20">
        <f>IF(OR(Entradas!D52="",Entradas!E52=""),"",Entradas!D52)</f>
        <v/>
      </c>
      <c r="B47" t="inlineStr">
        <is>
          <t>Entrada</t>
        </is>
      </c>
      <c r="C47">
        <f>IF(Entradas!C52="","Outras entradas",Entradas!C52)</f>
        <v/>
      </c>
      <c r="D47">
        <f>IF(ISNUMBER(Entradas!E52),Entradas!E52,0)</f>
        <v/>
      </c>
    </row>
    <row r="48">
      <c r="A48" s="20">
        <f>IF(OR(Entradas!D53="",Entradas!E53=""),"",Entradas!D53)</f>
        <v/>
      </c>
      <c r="B48" t="inlineStr">
        <is>
          <t>Entrada</t>
        </is>
      </c>
      <c r="C48">
        <f>IF(Entradas!C53="","Outras entradas",Entradas!C53)</f>
        <v/>
      </c>
      <c r="D48">
        <f>IF(ISNUMBER(Entradas!E53),Entradas!E53,0)</f>
        <v/>
      </c>
    </row>
    <row r="49">
      <c r="A49" s="20">
        <f>IF(OR(Entradas!D54="",Entradas!E54=""),"",Entradas!D54)</f>
        <v/>
      </c>
      <c r="B49" t="inlineStr">
        <is>
          <t>Entrada</t>
        </is>
      </c>
      <c r="C49">
        <f>IF(Entradas!C54="","Outras entradas",Entradas!C54)</f>
        <v/>
      </c>
      <c r="D49">
        <f>IF(ISNUMBER(Entradas!E54),Entradas!E54,0)</f>
        <v/>
      </c>
    </row>
    <row r="50">
      <c r="A50" s="20">
        <f>IF(OR(Entradas!D55="",Entradas!E55=""),"",Entradas!D55)</f>
        <v/>
      </c>
      <c r="B50" t="inlineStr">
        <is>
          <t>Entrada</t>
        </is>
      </c>
      <c r="C50">
        <f>IF(Entradas!C55="","Outras entradas",Entradas!C55)</f>
        <v/>
      </c>
      <c r="D50">
        <f>IF(ISNUMBER(Entradas!E55),Entradas!E55,0)</f>
        <v/>
      </c>
    </row>
    <row r="51">
      <c r="A51" s="20">
        <f>IF(OR(Entradas!D56="",Entradas!E56=""),"",Entradas!D56)</f>
        <v/>
      </c>
      <c r="B51" t="inlineStr">
        <is>
          <t>Entrada</t>
        </is>
      </c>
      <c r="C51">
        <f>IF(Entradas!C56="","Outras entradas",Entradas!C56)</f>
        <v/>
      </c>
      <c r="D51">
        <f>IF(ISNUMBER(Entradas!E56),Entradas!E56,0)</f>
        <v/>
      </c>
    </row>
    <row r="52">
      <c r="A52" s="20">
        <f>IF(OR(Entradas!D57="",Entradas!E57=""),"",Entradas!D57)</f>
        <v/>
      </c>
      <c r="B52" t="inlineStr">
        <is>
          <t>Entrada</t>
        </is>
      </c>
      <c r="C52">
        <f>IF(Entradas!C57="","Outras entradas",Entradas!C57)</f>
        <v/>
      </c>
      <c r="D52">
        <f>IF(ISNUMBER(Entradas!E57),Entradas!E57,0)</f>
        <v/>
      </c>
    </row>
    <row r="53">
      <c r="A53" s="20">
        <f>IF(OR(Entradas!D58="",Entradas!E58=""),"",Entradas!D58)</f>
        <v/>
      </c>
      <c r="B53" t="inlineStr">
        <is>
          <t>Entrada</t>
        </is>
      </c>
      <c r="C53">
        <f>IF(Entradas!C58="","Outras entradas",Entradas!C58)</f>
        <v/>
      </c>
      <c r="D53">
        <f>IF(ISNUMBER(Entradas!E58),Entradas!E58,0)</f>
        <v/>
      </c>
    </row>
    <row r="54">
      <c r="A54" s="20">
        <f>IF(OR(Entradas!D59="",Entradas!E59=""),"",Entradas!D59)</f>
        <v/>
      </c>
      <c r="B54" t="inlineStr">
        <is>
          <t>Entrada</t>
        </is>
      </c>
      <c r="C54">
        <f>IF(Entradas!C59="","Outras entradas",Entradas!C59)</f>
        <v/>
      </c>
      <c r="D54">
        <f>IF(ISNUMBER(Entradas!E59),Entradas!E59,0)</f>
        <v/>
      </c>
    </row>
    <row r="55">
      <c r="A55" s="20">
        <f>IF(OR(Entradas!D60="",Entradas!E60=""),"",Entradas!D60)</f>
        <v/>
      </c>
      <c r="B55" t="inlineStr">
        <is>
          <t>Entrada</t>
        </is>
      </c>
      <c r="C55">
        <f>IF(Entradas!C60="","Outras entradas",Entradas!C60)</f>
        <v/>
      </c>
      <c r="D55">
        <f>IF(ISNUMBER(Entradas!E60),Entradas!E60,0)</f>
        <v/>
      </c>
    </row>
    <row r="56">
      <c r="A56" s="20">
        <f>IF(OR(Entradas!D61="",Entradas!E61=""),"",Entradas!D61)</f>
        <v/>
      </c>
      <c r="B56" t="inlineStr">
        <is>
          <t>Entrada</t>
        </is>
      </c>
      <c r="C56">
        <f>IF(Entradas!C61="","Outras entradas",Entradas!C61)</f>
        <v/>
      </c>
      <c r="D56">
        <f>IF(ISNUMBER(Entradas!E61),Entradas!E61,0)</f>
        <v/>
      </c>
    </row>
    <row r="57">
      <c r="A57" s="20">
        <f>IF(OR(Entradas!D62="",Entradas!E62=""),"",Entradas!D62)</f>
        <v/>
      </c>
      <c r="B57" t="inlineStr">
        <is>
          <t>Entrada</t>
        </is>
      </c>
      <c r="C57">
        <f>IF(Entradas!C62="","Outras entradas",Entradas!C62)</f>
        <v/>
      </c>
      <c r="D57">
        <f>IF(ISNUMBER(Entradas!E62),Entradas!E62,0)</f>
        <v/>
      </c>
    </row>
    <row r="58">
      <c r="A58" s="20">
        <f>IF(OR(Entradas!D63="",Entradas!E63=""),"",Entradas!D63)</f>
        <v/>
      </c>
      <c r="B58" t="inlineStr">
        <is>
          <t>Entrada</t>
        </is>
      </c>
      <c r="C58">
        <f>IF(Entradas!C63="","Outras entradas",Entradas!C63)</f>
        <v/>
      </c>
      <c r="D58">
        <f>IF(ISNUMBER(Entradas!E63),Entradas!E63,0)</f>
        <v/>
      </c>
    </row>
    <row r="59">
      <c r="A59" s="20">
        <f>IF(OR(Entradas!D64="",Entradas!E64=""),"",Entradas!D64)</f>
        <v/>
      </c>
      <c r="B59" t="inlineStr">
        <is>
          <t>Entrada</t>
        </is>
      </c>
      <c r="C59">
        <f>IF(Entradas!C64="","Outras entradas",Entradas!C64)</f>
        <v/>
      </c>
      <c r="D59">
        <f>IF(ISNUMBER(Entradas!E64),Entradas!E64,0)</f>
        <v/>
      </c>
    </row>
    <row r="60">
      <c r="A60" s="20">
        <f>IF(OR(Entradas!D65="",Entradas!E65=""),"",Entradas!D65)</f>
        <v/>
      </c>
      <c r="B60" t="inlineStr">
        <is>
          <t>Entrada</t>
        </is>
      </c>
      <c r="C60">
        <f>IF(Entradas!C65="","Outras entradas",Entradas!C65)</f>
        <v/>
      </c>
      <c r="D60">
        <f>IF(ISNUMBER(Entradas!E65),Entradas!E65,0)</f>
        <v/>
      </c>
    </row>
    <row r="61">
      <c r="A61" s="20">
        <f>IF(OR(Entradas!D66="",Entradas!E66=""),"",Entradas!D66)</f>
        <v/>
      </c>
      <c r="B61" t="inlineStr">
        <is>
          <t>Entrada</t>
        </is>
      </c>
      <c r="C61">
        <f>IF(Entradas!C66="","Outras entradas",Entradas!C66)</f>
        <v/>
      </c>
      <c r="D61">
        <f>IF(ISNUMBER(Entradas!E66),Entradas!E66,0)</f>
        <v/>
      </c>
    </row>
    <row r="62">
      <c r="A62" s="20">
        <f>IF(OR(Entradas!D67="",Entradas!E67=""),"",Entradas!D67)</f>
        <v/>
      </c>
      <c r="B62" t="inlineStr">
        <is>
          <t>Entrada</t>
        </is>
      </c>
      <c r="C62">
        <f>IF(Entradas!C67="","Outras entradas",Entradas!C67)</f>
        <v/>
      </c>
      <c r="D62">
        <f>IF(ISNUMBER(Entradas!E67),Entradas!E67,0)</f>
        <v/>
      </c>
    </row>
    <row r="63">
      <c r="A63" s="20">
        <f>IF(OR(Entradas!D68="",Entradas!E68=""),"",Entradas!D68)</f>
        <v/>
      </c>
      <c r="B63" t="inlineStr">
        <is>
          <t>Entrada</t>
        </is>
      </c>
      <c r="C63">
        <f>IF(Entradas!C68="","Outras entradas",Entradas!C68)</f>
        <v/>
      </c>
      <c r="D63">
        <f>IF(ISNUMBER(Entradas!E68),Entradas!E68,0)</f>
        <v/>
      </c>
    </row>
    <row r="64">
      <c r="A64" s="20">
        <f>IF(OR(Entradas!D69="",Entradas!E69=""),"",Entradas!D69)</f>
        <v/>
      </c>
      <c r="B64" t="inlineStr">
        <is>
          <t>Entrada</t>
        </is>
      </c>
      <c r="C64">
        <f>IF(Entradas!C69="","Outras entradas",Entradas!C69)</f>
        <v/>
      </c>
      <c r="D64">
        <f>IF(ISNUMBER(Entradas!E69),Entradas!E69,0)</f>
        <v/>
      </c>
    </row>
    <row r="65">
      <c r="A65" s="20">
        <f>IF(OR(Entradas!D70="",Entradas!E70=""),"",Entradas!D70)</f>
        <v/>
      </c>
      <c r="B65" t="inlineStr">
        <is>
          <t>Entrada</t>
        </is>
      </c>
      <c r="C65">
        <f>IF(Entradas!C70="","Outras entradas",Entradas!C70)</f>
        <v/>
      </c>
      <c r="D65">
        <f>IF(ISNUMBER(Entradas!E70),Entradas!E70,0)</f>
        <v/>
      </c>
    </row>
    <row r="66">
      <c r="A66" s="20">
        <f>IF(OR(Entradas!D71="",Entradas!E71=""),"",Entradas!D71)</f>
        <v/>
      </c>
      <c r="B66" t="inlineStr">
        <is>
          <t>Entrada</t>
        </is>
      </c>
      <c r="C66">
        <f>IF(Entradas!C71="","Outras entradas",Entradas!C71)</f>
        <v/>
      </c>
      <c r="D66">
        <f>IF(ISNUMBER(Entradas!E71),Entradas!E71,0)</f>
        <v/>
      </c>
    </row>
    <row r="67">
      <c r="A67" s="20">
        <f>IF(OR(Entradas!D72="",Entradas!E72=""),"",Entradas!D72)</f>
        <v/>
      </c>
      <c r="B67" t="inlineStr">
        <is>
          <t>Entrada</t>
        </is>
      </c>
      <c r="C67">
        <f>IF(Entradas!C72="","Outras entradas",Entradas!C72)</f>
        <v/>
      </c>
      <c r="D67">
        <f>IF(ISNUMBER(Entradas!E72),Entradas!E72,0)</f>
        <v/>
      </c>
    </row>
    <row r="68">
      <c r="A68" s="20">
        <f>IF(OR(Entradas!D73="",Entradas!E73=""),"",Entradas!D73)</f>
        <v/>
      </c>
      <c r="B68" t="inlineStr">
        <is>
          <t>Entrada</t>
        </is>
      </c>
      <c r="C68">
        <f>IF(Entradas!C73="","Outras entradas",Entradas!C73)</f>
        <v/>
      </c>
      <c r="D68">
        <f>IF(ISNUMBER(Entradas!E73),Entradas!E73,0)</f>
        <v/>
      </c>
    </row>
    <row r="69">
      <c r="A69" s="20">
        <f>IF(OR(Entradas!D74="",Entradas!E74=""),"",Entradas!D74)</f>
        <v/>
      </c>
      <c r="B69" t="inlineStr">
        <is>
          <t>Entrada</t>
        </is>
      </c>
      <c r="C69">
        <f>IF(Entradas!C74="","Outras entradas",Entradas!C74)</f>
        <v/>
      </c>
      <c r="D69">
        <f>IF(ISNUMBER(Entradas!E74),Entradas!E74,0)</f>
        <v/>
      </c>
    </row>
    <row r="70">
      <c r="A70" s="20">
        <f>IF(OR(Entradas!D75="",Entradas!E75=""),"",Entradas!D75)</f>
        <v/>
      </c>
      <c r="B70" t="inlineStr">
        <is>
          <t>Entrada</t>
        </is>
      </c>
      <c r="C70">
        <f>IF(Entradas!C75="","Outras entradas",Entradas!C75)</f>
        <v/>
      </c>
      <c r="D70">
        <f>IF(ISNUMBER(Entradas!E75),Entradas!E75,0)</f>
        <v/>
      </c>
    </row>
    <row r="71">
      <c r="A71" s="20">
        <f>IF(OR(Entradas!D76="",Entradas!E76=""),"",Entradas!D76)</f>
        <v/>
      </c>
      <c r="B71" t="inlineStr">
        <is>
          <t>Entrada</t>
        </is>
      </c>
      <c r="C71">
        <f>IF(Entradas!C76="","Outras entradas",Entradas!C76)</f>
        <v/>
      </c>
      <c r="D71">
        <f>IF(ISNUMBER(Entradas!E76),Entradas!E76,0)</f>
        <v/>
      </c>
    </row>
    <row r="72">
      <c r="A72" s="20">
        <f>IF(OR(Entradas!D77="",Entradas!E77=""),"",Entradas!D77)</f>
        <v/>
      </c>
      <c r="B72" t="inlineStr">
        <is>
          <t>Entrada</t>
        </is>
      </c>
      <c r="C72">
        <f>IF(Entradas!C77="","Outras entradas",Entradas!C77)</f>
        <v/>
      </c>
      <c r="D72">
        <f>IF(ISNUMBER(Entradas!E77),Entradas!E77,0)</f>
        <v/>
      </c>
    </row>
    <row r="73">
      <c r="A73" s="20">
        <f>IF(OR(Entradas!D78="",Entradas!E78=""),"",Entradas!D78)</f>
        <v/>
      </c>
      <c r="B73" t="inlineStr">
        <is>
          <t>Entrada</t>
        </is>
      </c>
      <c r="C73">
        <f>IF(Entradas!C78="","Outras entradas",Entradas!C78)</f>
        <v/>
      </c>
      <c r="D73">
        <f>IF(ISNUMBER(Entradas!E78),Entradas!E78,0)</f>
        <v/>
      </c>
    </row>
    <row r="74">
      <c r="A74" s="20">
        <f>IF(OR(Entradas!D79="",Entradas!E79=""),"",Entradas!D79)</f>
        <v/>
      </c>
      <c r="B74" t="inlineStr">
        <is>
          <t>Entrada</t>
        </is>
      </c>
      <c r="C74">
        <f>IF(Entradas!C79="","Outras entradas",Entradas!C79)</f>
        <v/>
      </c>
      <c r="D74">
        <f>IF(ISNUMBER(Entradas!E79),Entradas!E79,0)</f>
        <v/>
      </c>
    </row>
    <row r="75">
      <c r="A75" s="20">
        <f>IF(OR(Entradas!D80="",Entradas!E80=""),"",Entradas!D80)</f>
        <v/>
      </c>
      <c r="B75" t="inlineStr">
        <is>
          <t>Entrada</t>
        </is>
      </c>
      <c r="C75">
        <f>IF(Entradas!C80="","Outras entradas",Entradas!C80)</f>
        <v/>
      </c>
      <c r="D75">
        <f>IF(ISNUMBER(Entradas!E80),Entradas!E80,0)</f>
        <v/>
      </c>
    </row>
    <row r="76">
      <c r="A76" s="20">
        <f>IF(OR(Entradas!D81="",Entradas!E81=""),"",Entradas!D81)</f>
        <v/>
      </c>
      <c r="B76" t="inlineStr">
        <is>
          <t>Entrada</t>
        </is>
      </c>
      <c r="C76">
        <f>IF(Entradas!C81="","Outras entradas",Entradas!C81)</f>
        <v/>
      </c>
      <c r="D76">
        <f>IF(ISNUMBER(Entradas!E81),Entradas!E81,0)</f>
        <v/>
      </c>
    </row>
    <row r="77">
      <c r="A77" s="20">
        <f>IF(OR(Entradas!D82="",Entradas!E82=""),"",Entradas!D82)</f>
        <v/>
      </c>
      <c r="B77" t="inlineStr">
        <is>
          <t>Entrada</t>
        </is>
      </c>
      <c r="C77">
        <f>IF(Entradas!C82="","Outras entradas",Entradas!C82)</f>
        <v/>
      </c>
      <c r="D77">
        <f>IF(ISNUMBER(Entradas!E82),Entradas!E82,0)</f>
        <v/>
      </c>
    </row>
    <row r="78">
      <c r="A78" s="20">
        <f>IF(OR(Entradas!D83="",Entradas!E83=""),"",Entradas!D83)</f>
        <v/>
      </c>
      <c r="B78" t="inlineStr">
        <is>
          <t>Entrada</t>
        </is>
      </c>
      <c r="C78">
        <f>IF(Entradas!C83="","Outras entradas",Entradas!C83)</f>
        <v/>
      </c>
      <c r="D78">
        <f>IF(ISNUMBER(Entradas!E83),Entradas!E83,0)</f>
        <v/>
      </c>
    </row>
    <row r="79">
      <c r="A79" s="20">
        <f>IF(OR(Entradas!D84="",Entradas!E84=""),"",Entradas!D84)</f>
        <v/>
      </c>
      <c r="B79" t="inlineStr">
        <is>
          <t>Entrada</t>
        </is>
      </c>
      <c r="C79">
        <f>IF(Entradas!C84="","Outras entradas",Entradas!C84)</f>
        <v/>
      </c>
      <c r="D79">
        <f>IF(ISNUMBER(Entradas!E84),Entradas!E84,0)</f>
        <v/>
      </c>
    </row>
    <row r="80">
      <c r="A80" s="20">
        <f>IF(OR(Entradas!D85="",Entradas!E85=""),"",Entradas!D85)</f>
        <v/>
      </c>
      <c r="B80" t="inlineStr">
        <is>
          <t>Entrada</t>
        </is>
      </c>
      <c r="C80">
        <f>IF(Entradas!C85="","Outras entradas",Entradas!C85)</f>
        <v/>
      </c>
      <c r="D80">
        <f>IF(ISNUMBER(Entradas!E85),Entradas!E85,0)</f>
        <v/>
      </c>
    </row>
    <row r="81">
      <c r="A81" s="20">
        <f>IF(OR(Entradas!D86="",Entradas!E86=""),"",Entradas!D86)</f>
        <v/>
      </c>
      <c r="B81" t="inlineStr">
        <is>
          <t>Entrada</t>
        </is>
      </c>
      <c r="C81">
        <f>IF(Entradas!C86="","Outras entradas",Entradas!C86)</f>
        <v/>
      </c>
      <c r="D81">
        <f>IF(ISNUMBER(Entradas!E86),Entradas!E86,0)</f>
        <v/>
      </c>
    </row>
    <row r="82">
      <c r="A82" s="20">
        <f>IF(OR(Entradas!D87="",Entradas!E87=""),"",Entradas!D87)</f>
        <v/>
      </c>
      <c r="B82" t="inlineStr">
        <is>
          <t>Entrada</t>
        </is>
      </c>
      <c r="C82">
        <f>IF(Entradas!C87="","Outras entradas",Entradas!C87)</f>
        <v/>
      </c>
      <c r="D82">
        <f>IF(ISNUMBER(Entradas!E87),Entradas!E87,0)</f>
        <v/>
      </c>
    </row>
    <row r="83">
      <c r="A83" s="20">
        <f>IF(OR(Entradas!D88="",Entradas!E88=""),"",Entradas!D88)</f>
        <v/>
      </c>
      <c r="B83" t="inlineStr">
        <is>
          <t>Entrada</t>
        </is>
      </c>
      <c r="C83">
        <f>IF(Entradas!C88="","Outras entradas",Entradas!C88)</f>
        <v/>
      </c>
      <c r="D83">
        <f>IF(ISNUMBER(Entradas!E88),Entradas!E88,0)</f>
        <v/>
      </c>
    </row>
    <row r="84">
      <c r="A84" s="20">
        <f>IF(OR(Entradas!D89="",Entradas!E89=""),"",Entradas!D89)</f>
        <v/>
      </c>
      <c r="B84" t="inlineStr">
        <is>
          <t>Entrada</t>
        </is>
      </c>
      <c r="C84">
        <f>IF(Entradas!C89="","Outras entradas",Entradas!C89)</f>
        <v/>
      </c>
      <c r="D84">
        <f>IF(ISNUMBER(Entradas!E89),Entradas!E89,0)</f>
        <v/>
      </c>
    </row>
    <row r="85">
      <c r="A85" s="20">
        <f>IF(OR(Entradas!D90="",Entradas!E90=""),"",Entradas!D90)</f>
        <v/>
      </c>
      <c r="B85" t="inlineStr">
        <is>
          <t>Entrada</t>
        </is>
      </c>
      <c r="C85">
        <f>IF(Entradas!C90="","Outras entradas",Entradas!C90)</f>
        <v/>
      </c>
      <c r="D85">
        <f>IF(ISNUMBER(Entradas!E90),Entradas!E90,0)</f>
        <v/>
      </c>
    </row>
    <row r="86">
      <c r="A86" s="20">
        <f>IF(OR(Entradas!D91="",Entradas!E91=""),"",Entradas!D91)</f>
        <v/>
      </c>
      <c r="B86" t="inlineStr">
        <is>
          <t>Entrada</t>
        </is>
      </c>
      <c r="C86">
        <f>IF(Entradas!C91="","Outras entradas",Entradas!C91)</f>
        <v/>
      </c>
      <c r="D86">
        <f>IF(ISNUMBER(Entradas!E91),Entradas!E91,0)</f>
        <v/>
      </c>
    </row>
    <row r="87">
      <c r="A87" s="20">
        <f>IF(OR(Entradas!D92="",Entradas!E92=""),"",Entradas!D92)</f>
        <v/>
      </c>
      <c r="B87" t="inlineStr">
        <is>
          <t>Entrada</t>
        </is>
      </c>
      <c r="C87">
        <f>IF(Entradas!C92="","Outras entradas",Entradas!C92)</f>
        <v/>
      </c>
      <c r="D87">
        <f>IF(ISNUMBER(Entradas!E92),Entradas!E92,0)</f>
        <v/>
      </c>
    </row>
    <row r="88">
      <c r="A88" s="20">
        <f>IF(OR(Entradas!D93="",Entradas!E93=""),"",Entradas!D93)</f>
        <v/>
      </c>
      <c r="B88" t="inlineStr">
        <is>
          <t>Entrada</t>
        </is>
      </c>
      <c r="C88">
        <f>IF(Entradas!C93="","Outras entradas",Entradas!C93)</f>
        <v/>
      </c>
      <c r="D88">
        <f>IF(ISNUMBER(Entradas!E93),Entradas!E93,0)</f>
        <v/>
      </c>
    </row>
    <row r="89">
      <c r="A89" s="20">
        <f>IF(OR(Entradas!D94="",Entradas!E94=""),"",Entradas!D94)</f>
        <v/>
      </c>
      <c r="B89" t="inlineStr">
        <is>
          <t>Entrada</t>
        </is>
      </c>
      <c r="C89">
        <f>IF(Entradas!C94="","Outras entradas",Entradas!C94)</f>
        <v/>
      </c>
      <c r="D89">
        <f>IF(ISNUMBER(Entradas!E94),Entradas!E94,0)</f>
        <v/>
      </c>
    </row>
    <row r="90">
      <c r="A90" s="20">
        <f>IF(OR(Entradas!D95="",Entradas!E95=""),"",Entradas!D95)</f>
        <v/>
      </c>
      <c r="B90" t="inlineStr">
        <is>
          <t>Entrada</t>
        </is>
      </c>
      <c r="C90">
        <f>IF(Entradas!C95="","Outras entradas",Entradas!C95)</f>
        <v/>
      </c>
      <c r="D90">
        <f>IF(ISNUMBER(Entradas!E95),Entradas!E95,0)</f>
        <v/>
      </c>
    </row>
    <row r="91">
      <c r="A91" s="20">
        <f>IF(OR(Entradas!D96="",Entradas!E96=""),"",Entradas!D96)</f>
        <v/>
      </c>
      <c r="B91" t="inlineStr">
        <is>
          <t>Entrada</t>
        </is>
      </c>
      <c r="C91">
        <f>IF(Entradas!C96="","Outras entradas",Entradas!C96)</f>
        <v/>
      </c>
      <c r="D91">
        <f>IF(ISNUMBER(Entradas!E96),Entradas!E96,0)</f>
        <v/>
      </c>
    </row>
    <row r="92">
      <c r="A92" s="20">
        <f>IF(OR(Entradas!D97="",Entradas!E97=""),"",Entradas!D97)</f>
        <v/>
      </c>
      <c r="B92" t="inlineStr">
        <is>
          <t>Entrada</t>
        </is>
      </c>
      <c r="C92">
        <f>IF(Entradas!C97="","Outras entradas",Entradas!C97)</f>
        <v/>
      </c>
      <c r="D92">
        <f>IF(ISNUMBER(Entradas!E97),Entradas!E97,0)</f>
        <v/>
      </c>
    </row>
    <row r="93">
      <c r="A93" s="20">
        <f>IF(OR(Entradas!D98="",Entradas!E98=""),"",Entradas!D98)</f>
        <v/>
      </c>
      <c r="B93" t="inlineStr">
        <is>
          <t>Entrada</t>
        </is>
      </c>
      <c r="C93">
        <f>IF(Entradas!C98="","Outras entradas",Entradas!C98)</f>
        <v/>
      </c>
      <c r="D93">
        <f>IF(ISNUMBER(Entradas!E98),Entradas!E98,0)</f>
        <v/>
      </c>
    </row>
    <row r="94">
      <c r="A94" s="20">
        <f>IF(OR(Entradas!D99="",Entradas!E99=""),"",Entradas!D99)</f>
        <v/>
      </c>
      <c r="B94" t="inlineStr">
        <is>
          <t>Entrada</t>
        </is>
      </c>
      <c r="C94">
        <f>IF(Entradas!C99="","Outras entradas",Entradas!C99)</f>
        <v/>
      </c>
      <c r="D94">
        <f>IF(ISNUMBER(Entradas!E99),Entradas!E99,0)</f>
        <v/>
      </c>
    </row>
    <row r="95">
      <c r="A95" s="20">
        <f>IF(OR(Entradas!D100="",Entradas!E100=""),"",Entradas!D100)</f>
        <v/>
      </c>
      <c r="B95" t="inlineStr">
        <is>
          <t>Entrada</t>
        </is>
      </c>
      <c r="C95">
        <f>IF(Entradas!C100="","Outras entradas",Entradas!C100)</f>
        <v/>
      </c>
      <c r="D95">
        <f>IF(ISNUMBER(Entradas!E100),Entradas!E100,0)</f>
        <v/>
      </c>
    </row>
    <row r="96">
      <c r="A96" s="20">
        <f>IF(OR(Entradas!D101="",Entradas!E101=""),"",Entradas!D101)</f>
        <v/>
      </c>
      <c r="B96" t="inlineStr">
        <is>
          <t>Entrada</t>
        </is>
      </c>
      <c r="C96">
        <f>IF(Entradas!C101="","Outras entradas",Entradas!C101)</f>
        <v/>
      </c>
      <c r="D96">
        <f>IF(ISNUMBER(Entradas!E101),Entradas!E101,0)</f>
        <v/>
      </c>
    </row>
    <row r="97">
      <c r="A97" s="20">
        <f>IF(OR(Entradas!D102="",Entradas!E102=""),"",Entradas!D102)</f>
        <v/>
      </c>
      <c r="B97" t="inlineStr">
        <is>
          <t>Entrada</t>
        </is>
      </c>
      <c r="C97">
        <f>IF(Entradas!C102="","Outras entradas",Entradas!C102)</f>
        <v/>
      </c>
      <c r="D97">
        <f>IF(ISNUMBER(Entradas!E102),Entradas!E102,0)</f>
        <v/>
      </c>
    </row>
    <row r="98">
      <c r="A98" s="20">
        <f>IF(OR(Entradas!D103="",Entradas!E103=""),"",Entradas!D103)</f>
        <v/>
      </c>
      <c r="B98" t="inlineStr">
        <is>
          <t>Entrada</t>
        </is>
      </c>
      <c r="C98">
        <f>IF(Entradas!C103="","Outras entradas",Entradas!C103)</f>
        <v/>
      </c>
      <c r="D98">
        <f>IF(ISNUMBER(Entradas!E103),Entradas!E103,0)</f>
        <v/>
      </c>
    </row>
    <row r="99">
      <c r="A99" s="20">
        <f>IF(OR(Entradas!D104="",Entradas!E104=""),"",Entradas!D104)</f>
        <v/>
      </c>
      <c r="B99" t="inlineStr">
        <is>
          <t>Entrada</t>
        </is>
      </c>
      <c r="C99">
        <f>IF(Entradas!C104="","Outras entradas",Entradas!C104)</f>
        <v/>
      </c>
      <c r="D99">
        <f>IF(ISNUMBER(Entradas!E104),Entradas!E104,0)</f>
        <v/>
      </c>
    </row>
    <row r="100">
      <c r="A100" s="20">
        <f>IF(OR(Entradas!D105="",Entradas!E105=""),"",Entradas!D105)</f>
        <v/>
      </c>
      <c r="B100" t="inlineStr">
        <is>
          <t>Entrada</t>
        </is>
      </c>
      <c r="C100">
        <f>IF(Entradas!C105="","Outras entradas",Entradas!C105)</f>
        <v/>
      </c>
      <c r="D100">
        <f>IF(ISNUMBER(Entradas!E105),Entradas!E105,0)</f>
        <v/>
      </c>
    </row>
    <row r="101">
      <c r="A101" s="20">
        <f>IF(OR(Entradas!D106="",Entradas!E106=""),"",Entradas!D106)</f>
        <v/>
      </c>
      <c r="B101" t="inlineStr">
        <is>
          <t>Entrada</t>
        </is>
      </c>
      <c r="C101">
        <f>IF(Entradas!C106="","Outras entradas",Entradas!C106)</f>
        <v/>
      </c>
      <c r="D101">
        <f>IF(ISNUMBER(Entradas!E106),Entradas!E106,0)</f>
        <v/>
      </c>
    </row>
    <row r="102">
      <c r="A102" s="20">
        <f>IF(OR(Entradas!D107="",Entradas!E107=""),"",Entradas!D107)</f>
        <v/>
      </c>
      <c r="B102" t="inlineStr">
        <is>
          <t>Entrada</t>
        </is>
      </c>
      <c r="C102">
        <f>IF(Entradas!C107="","Outras entradas",Entradas!C107)</f>
        <v/>
      </c>
      <c r="D102">
        <f>IF(ISNUMBER(Entradas!E107),Entradas!E107,0)</f>
        <v/>
      </c>
    </row>
    <row r="103">
      <c r="A103" s="20">
        <f>IF(OR(Entradas!D108="",Entradas!E108=""),"",Entradas!D108)</f>
        <v/>
      </c>
      <c r="B103" t="inlineStr">
        <is>
          <t>Entrada</t>
        </is>
      </c>
      <c r="C103">
        <f>IF(Entradas!C108="","Outras entradas",Entradas!C108)</f>
        <v/>
      </c>
      <c r="D103">
        <f>IF(ISNUMBER(Entradas!E108),Entradas!E108,0)</f>
        <v/>
      </c>
    </row>
    <row r="104">
      <c r="A104" s="20">
        <f>IF(OR(Entradas!D109="",Entradas!E109=""),"",Entradas!D109)</f>
        <v/>
      </c>
      <c r="B104" t="inlineStr">
        <is>
          <t>Entrada</t>
        </is>
      </c>
      <c r="C104">
        <f>IF(Entradas!C109="","Outras entradas",Entradas!C109)</f>
        <v/>
      </c>
      <c r="D104">
        <f>IF(ISNUMBER(Entradas!E109),Entradas!E109,0)</f>
        <v/>
      </c>
    </row>
    <row r="105">
      <c r="A105" s="20">
        <f>IF(OR(Entradas!D110="",Entradas!E110=""),"",Entradas!D110)</f>
        <v/>
      </c>
      <c r="B105" t="inlineStr">
        <is>
          <t>Entrada</t>
        </is>
      </c>
      <c r="C105">
        <f>IF(Entradas!C110="","Outras entradas",Entradas!C110)</f>
        <v/>
      </c>
      <c r="D105">
        <f>IF(ISNUMBER(Entradas!E110),Entradas!E110,0)</f>
        <v/>
      </c>
    </row>
    <row r="106">
      <c r="A106" s="20">
        <f>IF(OR(Entradas!D111="",Entradas!E111=""),"",Entradas!D111)</f>
        <v/>
      </c>
      <c r="B106" t="inlineStr">
        <is>
          <t>Entrada</t>
        </is>
      </c>
      <c r="C106">
        <f>IF(Entradas!C111="","Outras entradas",Entradas!C111)</f>
        <v/>
      </c>
      <c r="D106">
        <f>IF(ISNUMBER(Entradas!E111),Entradas!E111,0)</f>
        <v/>
      </c>
    </row>
    <row r="107">
      <c r="A107" s="20">
        <f>IF(OR(Entradas!D112="",Entradas!E112=""),"",Entradas!D112)</f>
        <v/>
      </c>
      <c r="B107" t="inlineStr">
        <is>
          <t>Entrada</t>
        </is>
      </c>
      <c r="C107">
        <f>IF(Entradas!C112="","Outras entradas",Entradas!C112)</f>
        <v/>
      </c>
      <c r="D107">
        <f>IF(ISNUMBER(Entradas!E112),Entradas!E112,0)</f>
        <v/>
      </c>
    </row>
    <row r="108">
      <c r="A108" s="20">
        <f>IF(OR(Entradas!D113="",Entradas!E113=""),"",Entradas!D113)</f>
        <v/>
      </c>
      <c r="B108" t="inlineStr">
        <is>
          <t>Entrada</t>
        </is>
      </c>
      <c r="C108">
        <f>IF(Entradas!C113="","Outras entradas",Entradas!C113)</f>
        <v/>
      </c>
      <c r="D108">
        <f>IF(ISNUMBER(Entradas!E113),Entradas!E113,0)</f>
        <v/>
      </c>
    </row>
    <row r="109">
      <c r="A109" s="20">
        <f>IF(OR(Entradas!D114="",Entradas!E114=""),"",Entradas!D114)</f>
        <v/>
      </c>
      <c r="B109" t="inlineStr">
        <is>
          <t>Entrada</t>
        </is>
      </c>
      <c r="C109">
        <f>IF(Entradas!C114="","Outras entradas",Entradas!C114)</f>
        <v/>
      </c>
      <c r="D109">
        <f>IF(ISNUMBER(Entradas!E114),Entradas!E114,0)</f>
        <v/>
      </c>
    </row>
    <row r="110">
      <c r="A110" s="20">
        <f>IF(OR(Entradas!D115="",Entradas!E115=""),"",Entradas!D115)</f>
        <v/>
      </c>
      <c r="B110" t="inlineStr">
        <is>
          <t>Entrada</t>
        </is>
      </c>
      <c r="C110">
        <f>IF(Entradas!C115="","Outras entradas",Entradas!C115)</f>
        <v/>
      </c>
      <c r="D110">
        <f>IF(ISNUMBER(Entradas!E115),Entradas!E115,0)</f>
        <v/>
      </c>
    </row>
    <row r="111">
      <c r="A111" s="20">
        <f>IF(OR(Entradas!D116="",Entradas!E116=""),"",Entradas!D116)</f>
        <v/>
      </c>
      <c r="B111" t="inlineStr">
        <is>
          <t>Entrada</t>
        </is>
      </c>
      <c r="C111">
        <f>IF(Entradas!C116="","Outras entradas",Entradas!C116)</f>
        <v/>
      </c>
      <c r="D111">
        <f>IF(ISNUMBER(Entradas!E116),Entradas!E116,0)</f>
        <v/>
      </c>
    </row>
    <row r="112">
      <c r="A112" s="20">
        <f>IF(OR(Entradas!D117="",Entradas!E117=""),"",Entradas!D117)</f>
        <v/>
      </c>
      <c r="B112" t="inlineStr">
        <is>
          <t>Entrada</t>
        </is>
      </c>
      <c r="C112">
        <f>IF(Entradas!C117="","Outras entradas",Entradas!C117)</f>
        <v/>
      </c>
      <c r="D112">
        <f>IF(ISNUMBER(Entradas!E117),Entradas!E117,0)</f>
        <v/>
      </c>
    </row>
    <row r="113">
      <c r="A113" s="20">
        <f>IF(OR(Entradas!D118="",Entradas!E118=""),"",Entradas!D118)</f>
        <v/>
      </c>
      <c r="B113" t="inlineStr">
        <is>
          <t>Entrada</t>
        </is>
      </c>
      <c r="C113">
        <f>IF(Entradas!C118="","Outras entradas",Entradas!C118)</f>
        <v/>
      </c>
      <c r="D113">
        <f>IF(ISNUMBER(Entradas!E118),Entradas!E118,0)</f>
        <v/>
      </c>
    </row>
    <row r="114">
      <c r="A114" s="20">
        <f>IF(OR(Entradas!D119="",Entradas!E119=""),"",Entradas!D119)</f>
        <v/>
      </c>
      <c r="B114" t="inlineStr">
        <is>
          <t>Entrada</t>
        </is>
      </c>
      <c r="C114">
        <f>IF(Entradas!C119="","Outras entradas",Entradas!C119)</f>
        <v/>
      </c>
      <c r="D114">
        <f>IF(ISNUMBER(Entradas!E119),Entradas!E119,0)</f>
        <v/>
      </c>
    </row>
    <row r="115">
      <c r="A115" s="20">
        <f>IF(OR(Entradas!D120="",Entradas!E120=""),"",Entradas!D120)</f>
        <v/>
      </c>
      <c r="B115" t="inlineStr">
        <is>
          <t>Entrada</t>
        </is>
      </c>
      <c r="C115">
        <f>IF(Entradas!C120="","Outras entradas",Entradas!C120)</f>
        <v/>
      </c>
      <c r="D115">
        <f>IF(ISNUMBER(Entradas!E120),Entradas!E120,0)</f>
        <v/>
      </c>
    </row>
    <row r="116">
      <c r="A116" s="20">
        <f>IF(OR(Entradas!D121="",Entradas!E121=""),"",Entradas!D121)</f>
        <v/>
      </c>
      <c r="B116" t="inlineStr">
        <is>
          <t>Entrada</t>
        </is>
      </c>
      <c r="C116">
        <f>IF(Entradas!C121="","Outras entradas",Entradas!C121)</f>
        <v/>
      </c>
      <c r="D116">
        <f>IF(ISNUMBER(Entradas!E121),Entradas!E121,0)</f>
        <v/>
      </c>
    </row>
    <row r="117">
      <c r="A117" s="20">
        <f>IF(OR(Entradas!D122="",Entradas!E122=""),"",Entradas!D122)</f>
        <v/>
      </c>
      <c r="B117" t="inlineStr">
        <is>
          <t>Entrada</t>
        </is>
      </c>
      <c r="C117">
        <f>IF(Entradas!C122="","Outras entradas",Entradas!C122)</f>
        <v/>
      </c>
      <c r="D117">
        <f>IF(ISNUMBER(Entradas!E122),Entradas!E122,0)</f>
        <v/>
      </c>
    </row>
    <row r="118">
      <c r="A118" s="20">
        <f>IF(OR(Entradas!D123="",Entradas!E123=""),"",Entradas!D123)</f>
        <v/>
      </c>
      <c r="B118" t="inlineStr">
        <is>
          <t>Entrada</t>
        </is>
      </c>
      <c r="C118">
        <f>IF(Entradas!C123="","Outras entradas",Entradas!C123)</f>
        <v/>
      </c>
      <c r="D118">
        <f>IF(ISNUMBER(Entradas!E123),Entradas!E123,0)</f>
        <v/>
      </c>
    </row>
    <row r="119">
      <c r="A119" s="20">
        <f>IF(OR(Entradas!D124="",Entradas!E124=""),"",Entradas!D124)</f>
        <v/>
      </c>
      <c r="B119" t="inlineStr">
        <is>
          <t>Entrada</t>
        </is>
      </c>
      <c r="C119">
        <f>IF(Entradas!C124="","Outras entradas",Entradas!C124)</f>
        <v/>
      </c>
      <c r="D119">
        <f>IF(ISNUMBER(Entradas!E124),Entradas!E124,0)</f>
        <v/>
      </c>
    </row>
    <row r="120">
      <c r="A120" s="20">
        <f>IF(OR(Entradas!D125="",Entradas!E125=""),"",Entradas!D125)</f>
        <v/>
      </c>
      <c r="B120" t="inlineStr">
        <is>
          <t>Entrada</t>
        </is>
      </c>
      <c r="C120">
        <f>IF(Entradas!C125="","Outras entradas",Entradas!C125)</f>
        <v/>
      </c>
      <c r="D120">
        <f>IF(ISNUMBER(Entradas!E125),Entradas!E125,0)</f>
        <v/>
      </c>
    </row>
    <row r="121">
      <c r="A121" s="20">
        <f>IF(OR(Entradas!D126="",Entradas!E126=""),"",Entradas!D126)</f>
        <v/>
      </c>
      <c r="B121" t="inlineStr">
        <is>
          <t>Entrada</t>
        </is>
      </c>
      <c r="C121">
        <f>IF(Entradas!C126="","Outras entradas",Entradas!C126)</f>
        <v/>
      </c>
      <c r="D121">
        <f>IF(ISNUMBER(Entradas!E126),Entradas!E126,0)</f>
        <v/>
      </c>
    </row>
    <row r="122">
      <c r="A122" s="20">
        <f>IF(OR(Entradas!D127="",Entradas!E127=""),"",Entradas!D127)</f>
        <v/>
      </c>
      <c r="B122" t="inlineStr">
        <is>
          <t>Entrada</t>
        </is>
      </c>
      <c r="C122">
        <f>IF(Entradas!C127="","Outras entradas",Entradas!C127)</f>
        <v/>
      </c>
      <c r="D122">
        <f>IF(ISNUMBER(Entradas!E127),Entradas!E127,0)</f>
        <v/>
      </c>
    </row>
    <row r="123">
      <c r="A123" s="20">
        <f>IF(OR(Entradas!D128="",Entradas!E128=""),"",Entradas!D128)</f>
        <v/>
      </c>
      <c r="B123" t="inlineStr">
        <is>
          <t>Entrada</t>
        </is>
      </c>
      <c r="C123">
        <f>IF(Entradas!C128="","Outras entradas",Entradas!C128)</f>
        <v/>
      </c>
      <c r="D123">
        <f>IF(ISNUMBER(Entradas!E128),Entradas!E128,0)</f>
        <v/>
      </c>
    </row>
    <row r="124">
      <c r="A124" s="20">
        <f>IF(OR(Entradas!D129="",Entradas!E129=""),"",Entradas!D129)</f>
        <v/>
      </c>
      <c r="B124" t="inlineStr">
        <is>
          <t>Entrada</t>
        </is>
      </c>
      <c r="C124">
        <f>IF(Entradas!C129="","Outras entradas",Entradas!C129)</f>
        <v/>
      </c>
      <c r="D124">
        <f>IF(ISNUMBER(Entradas!E129),Entradas!E129,0)</f>
        <v/>
      </c>
    </row>
    <row r="125">
      <c r="A125" s="20">
        <f>IF(OR(Entradas!D130="",Entradas!E130=""),"",Entradas!D130)</f>
        <v/>
      </c>
      <c r="B125" t="inlineStr">
        <is>
          <t>Entrada</t>
        </is>
      </c>
      <c r="C125">
        <f>IF(Entradas!C130="","Outras entradas",Entradas!C130)</f>
        <v/>
      </c>
      <c r="D125">
        <f>IF(ISNUMBER(Entradas!E130),Entradas!E130,0)</f>
        <v/>
      </c>
    </row>
    <row r="126">
      <c r="A126" s="20">
        <f>IF(OR(Entradas!D131="",Entradas!E131=""),"",Entradas!D131)</f>
        <v/>
      </c>
      <c r="B126" t="inlineStr">
        <is>
          <t>Entrada</t>
        </is>
      </c>
      <c r="C126">
        <f>IF(Entradas!C131="","Outras entradas",Entradas!C131)</f>
        <v/>
      </c>
      <c r="D126">
        <f>IF(ISNUMBER(Entradas!E131),Entradas!E131,0)</f>
        <v/>
      </c>
    </row>
    <row r="127">
      <c r="A127" s="20">
        <f>IF(OR(Entradas!D132="",Entradas!E132=""),"",Entradas!D132)</f>
        <v/>
      </c>
      <c r="B127" t="inlineStr">
        <is>
          <t>Entrada</t>
        </is>
      </c>
      <c r="C127">
        <f>IF(Entradas!C132="","Outras entradas",Entradas!C132)</f>
        <v/>
      </c>
      <c r="D127">
        <f>IF(ISNUMBER(Entradas!E132),Entradas!E132,0)</f>
        <v/>
      </c>
    </row>
    <row r="128">
      <c r="A128" s="20">
        <f>IF(OR(Entradas!D133="",Entradas!E133=""),"",Entradas!D133)</f>
        <v/>
      </c>
      <c r="B128" t="inlineStr">
        <is>
          <t>Entrada</t>
        </is>
      </c>
      <c r="C128">
        <f>IF(Entradas!C133="","Outras entradas",Entradas!C133)</f>
        <v/>
      </c>
      <c r="D128">
        <f>IF(ISNUMBER(Entradas!E133),Entradas!E133,0)</f>
        <v/>
      </c>
    </row>
    <row r="129">
      <c r="A129" s="20">
        <f>IF(OR(Entradas!D134="",Entradas!E134=""),"",Entradas!D134)</f>
        <v/>
      </c>
      <c r="B129" t="inlineStr">
        <is>
          <t>Entrada</t>
        </is>
      </c>
      <c r="C129">
        <f>IF(Entradas!C134="","Outras entradas",Entradas!C134)</f>
        <v/>
      </c>
      <c r="D129">
        <f>IF(ISNUMBER(Entradas!E134),Entradas!E134,0)</f>
        <v/>
      </c>
    </row>
    <row r="130">
      <c r="A130" s="20">
        <f>IF(OR(Entradas!D135="",Entradas!E135=""),"",Entradas!D135)</f>
        <v/>
      </c>
      <c r="B130" t="inlineStr">
        <is>
          <t>Entrada</t>
        </is>
      </c>
      <c r="C130">
        <f>IF(Entradas!C135="","Outras entradas",Entradas!C135)</f>
        <v/>
      </c>
      <c r="D130">
        <f>IF(ISNUMBER(Entradas!E135),Entradas!E135,0)</f>
        <v/>
      </c>
    </row>
    <row r="131">
      <c r="A131" s="20">
        <f>IF(OR(Entradas!D136="",Entradas!E136=""),"",Entradas!D136)</f>
        <v/>
      </c>
      <c r="B131" t="inlineStr">
        <is>
          <t>Entrada</t>
        </is>
      </c>
      <c r="C131">
        <f>IF(Entradas!C136="","Outras entradas",Entradas!C136)</f>
        <v/>
      </c>
      <c r="D131">
        <f>IF(ISNUMBER(Entradas!E136),Entradas!E136,0)</f>
        <v/>
      </c>
    </row>
    <row r="132">
      <c r="A132" s="20">
        <f>IF(OR(Entradas!D137="",Entradas!E137=""),"",Entradas!D137)</f>
        <v/>
      </c>
      <c r="B132" t="inlineStr">
        <is>
          <t>Entrada</t>
        </is>
      </c>
      <c r="C132">
        <f>IF(Entradas!C137="","Outras entradas",Entradas!C137)</f>
        <v/>
      </c>
      <c r="D132">
        <f>IF(ISNUMBER(Entradas!E137),Entradas!E137,0)</f>
        <v/>
      </c>
    </row>
    <row r="133">
      <c r="A133" s="20">
        <f>IF(OR(Entradas!D138="",Entradas!E138=""),"",Entradas!D138)</f>
        <v/>
      </c>
      <c r="B133" t="inlineStr">
        <is>
          <t>Entrada</t>
        </is>
      </c>
      <c r="C133">
        <f>IF(Entradas!C138="","Outras entradas",Entradas!C138)</f>
        <v/>
      </c>
      <c r="D133">
        <f>IF(ISNUMBER(Entradas!E138),Entradas!E138,0)</f>
        <v/>
      </c>
    </row>
    <row r="134">
      <c r="A134" s="20">
        <f>IF(OR(Entradas!D139="",Entradas!E139=""),"",Entradas!D139)</f>
        <v/>
      </c>
      <c r="B134" t="inlineStr">
        <is>
          <t>Entrada</t>
        </is>
      </c>
      <c r="C134">
        <f>IF(Entradas!C139="","Outras entradas",Entradas!C139)</f>
        <v/>
      </c>
      <c r="D134">
        <f>IF(ISNUMBER(Entradas!E139),Entradas!E139,0)</f>
        <v/>
      </c>
    </row>
    <row r="135">
      <c r="A135" s="20">
        <f>IF(OR(Entradas!D140="",Entradas!E140=""),"",Entradas!D140)</f>
        <v/>
      </c>
      <c r="B135" t="inlineStr">
        <is>
          <t>Entrada</t>
        </is>
      </c>
      <c r="C135">
        <f>IF(Entradas!C140="","Outras entradas",Entradas!C140)</f>
        <v/>
      </c>
      <c r="D135">
        <f>IF(ISNUMBER(Entradas!E140),Entradas!E140,0)</f>
        <v/>
      </c>
    </row>
    <row r="136">
      <c r="A136" s="20">
        <f>IF(OR(Entradas!D141="",Entradas!E141=""),"",Entradas!D141)</f>
        <v/>
      </c>
      <c r="B136" t="inlineStr">
        <is>
          <t>Entrada</t>
        </is>
      </c>
      <c r="C136">
        <f>IF(Entradas!C141="","Outras entradas",Entradas!C141)</f>
        <v/>
      </c>
      <c r="D136">
        <f>IF(ISNUMBER(Entradas!E141),Entradas!E141,0)</f>
        <v/>
      </c>
    </row>
    <row r="137">
      <c r="A137" s="20">
        <f>IF(OR(Entradas!D142="",Entradas!E142=""),"",Entradas!D142)</f>
        <v/>
      </c>
      <c r="B137" t="inlineStr">
        <is>
          <t>Entrada</t>
        </is>
      </c>
      <c r="C137">
        <f>IF(Entradas!C142="","Outras entradas",Entradas!C142)</f>
        <v/>
      </c>
      <c r="D137">
        <f>IF(ISNUMBER(Entradas!E142),Entradas!E142,0)</f>
        <v/>
      </c>
    </row>
    <row r="138">
      <c r="A138" s="20">
        <f>IF(OR(Entradas!D143="",Entradas!E143=""),"",Entradas!D143)</f>
        <v/>
      </c>
      <c r="B138" t="inlineStr">
        <is>
          <t>Entrada</t>
        </is>
      </c>
      <c r="C138">
        <f>IF(Entradas!C143="","Outras entradas",Entradas!C143)</f>
        <v/>
      </c>
      <c r="D138">
        <f>IF(ISNUMBER(Entradas!E143),Entradas!E143,0)</f>
        <v/>
      </c>
    </row>
    <row r="139">
      <c r="A139" s="20">
        <f>IF(OR(Entradas!D144="",Entradas!E144=""),"",Entradas!D144)</f>
        <v/>
      </c>
      <c r="B139" t="inlineStr">
        <is>
          <t>Entrada</t>
        </is>
      </c>
      <c r="C139">
        <f>IF(Entradas!C144="","Outras entradas",Entradas!C144)</f>
        <v/>
      </c>
      <c r="D139">
        <f>IF(ISNUMBER(Entradas!E144),Entradas!E144,0)</f>
        <v/>
      </c>
    </row>
    <row r="140">
      <c r="A140" s="20">
        <f>IF(OR(Entradas!D145="",Entradas!E145=""),"",Entradas!D145)</f>
        <v/>
      </c>
      <c r="B140" t="inlineStr">
        <is>
          <t>Entrada</t>
        </is>
      </c>
      <c r="C140">
        <f>IF(Entradas!C145="","Outras entradas",Entradas!C145)</f>
        <v/>
      </c>
      <c r="D140">
        <f>IF(ISNUMBER(Entradas!E145),Entradas!E145,0)</f>
        <v/>
      </c>
    </row>
    <row r="141">
      <c r="A141" s="20">
        <f>IF(OR(Entradas!D146="",Entradas!E146=""),"",Entradas!D146)</f>
        <v/>
      </c>
      <c r="B141" t="inlineStr">
        <is>
          <t>Entrada</t>
        </is>
      </c>
      <c r="C141">
        <f>IF(Entradas!C146="","Outras entradas",Entradas!C146)</f>
        <v/>
      </c>
      <c r="D141">
        <f>IF(ISNUMBER(Entradas!E146),Entradas!E146,0)</f>
        <v/>
      </c>
    </row>
    <row r="142">
      <c r="A142" s="20">
        <f>IF(OR(Entradas!D147="",Entradas!E147=""),"",Entradas!D147)</f>
        <v/>
      </c>
      <c r="B142" t="inlineStr">
        <is>
          <t>Entrada</t>
        </is>
      </c>
      <c r="C142">
        <f>IF(Entradas!C147="","Outras entradas",Entradas!C147)</f>
        <v/>
      </c>
      <c r="D142">
        <f>IF(ISNUMBER(Entradas!E147),Entradas!E147,0)</f>
        <v/>
      </c>
    </row>
    <row r="143">
      <c r="A143" s="20">
        <f>IF(OR(Entradas!D148="",Entradas!E148=""),"",Entradas!D148)</f>
        <v/>
      </c>
      <c r="B143" t="inlineStr">
        <is>
          <t>Entrada</t>
        </is>
      </c>
      <c r="C143">
        <f>IF(Entradas!C148="","Outras entradas",Entradas!C148)</f>
        <v/>
      </c>
      <c r="D143">
        <f>IF(ISNUMBER(Entradas!E148),Entradas!E148,0)</f>
        <v/>
      </c>
    </row>
    <row r="144">
      <c r="A144" s="20">
        <f>IF(OR(Entradas!D149="",Entradas!E149=""),"",Entradas!D149)</f>
        <v/>
      </c>
      <c r="B144" t="inlineStr">
        <is>
          <t>Entrada</t>
        </is>
      </c>
      <c r="C144">
        <f>IF(Entradas!C149="","Outras entradas",Entradas!C149)</f>
        <v/>
      </c>
      <c r="D144">
        <f>IF(ISNUMBER(Entradas!E149),Entradas!E149,0)</f>
        <v/>
      </c>
    </row>
    <row r="145">
      <c r="A145" s="20">
        <f>IF(OR(Entradas!D150="",Entradas!E150=""),"",Entradas!D150)</f>
        <v/>
      </c>
      <c r="B145" t="inlineStr">
        <is>
          <t>Entrada</t>
        </is>
      </c>
      <c r="C145">
        <f>IF(Entradas!C150="","Outras entradas",Entradas!C150)</f>
        <v/>
      </c>
      <c r="D145">
        <f>IF(ISNUMBER(Entradas!E150),Entradas!E150,0)</f>
        <v/>
      </c>
    </row>
    <row r="146">
      <c r="A146" s="20">
        <f>IF(OR(Entradas!D151="",Entradas!E151=""),"",Entradas!D151)</f>
        <v/>
      </c>
      <c r="B146" t="inlineStr">
        <is>
          <t>Entrada</t>
        </is>
      </c>
      <c r="C146">
        <f>IF(Entradas!C151="","Outras entradas",Entradas!C151)</f>
        <v/>
      </c>
      <c r="D146">
        <f>IF(ISNUMBER(Entradas!E151),Entradas!E151,0)</f>
        <v/>
      </c>
    </row>
    <row r="147">
      <c r="A147" s="20">
        <f>IF(OR(Entradas!D152="",Entradas!E152=""),"",Entradas!D152)</f>
        <v/>
      </c>
      <c r="B147" t="inlineStr">
        <is>
          <t>Entrada</t>
        </is>
      </c>
      <c r="C147">
        <f>IF(Entradas!C152="","Outras entradas",Entradas!C152)</f>
        <v/>
      </c>
      <c r="D147">
        <f>IF(ISNUMBER(Entradas!E152),Entradas!E152,0)</f>
        <v/>
      </c>
    </row>
    <row r="148">
      <c r="A148" s="20">
        <f>IF(OR(Entradas!D153="",Entradas!E153=""),"",Entradas!D153)</f>
        <v/>
      </c>
      <c r="B148" t="inlineStr">
        <is>
          <t>Entrada</t>
        </is>
      </c>
      <c r="C148">
        <f>IF(Entradas!C153="","Outras entradas",Entradas!C153)</f>
        <v/>
      </c>
      <c r="D148">
        <f>IF(ISNUMBER(Entradas!E153),Entradas!E153,0)</f>
        <v/>
      </c>
    </row>
    <row r="149">
      <c r="A149" s="20">
        <f>IF(OR(Entradas!D154="",Entradas!E154=""),"",Entradas!D154)</f>
        <v/>
      </c>
      <c r="B149" t="inlineStr">
        <is>
          <t>Entrada</t>
        </is>
      </c>
      <c r="C149">
        <f>IF(Entradas!C154="","Outras entradas",Entradas!C154)</f>
        <v/>
      </c>
      <c r="D149">
        <f>IF(ISNUMBER(Entradas!E154),Entradas!E154,0)</f>
        <v/>
      </c>
    </row>
    <row r="150">
      <c r="A150" s="20">
        <f>IF(OR(Entradas!D155="",Entradas!E155=""),"",Entradas!D155)</f>
        <v/>
      </c>
      <c r="B150" t="inlineStr">
        <is>
          <t>Entrada</t>
        </is>
      </c>
      <c r="C150">
        <f>IF(Entradas!C155="","Outras entradas",Entradas!C155)</f>
        <v/>
      </c>
      <c r="D150">
        <f>IF(ISNUMBER(Entradas!E155),Entradas!E155,0)</f>
        <v/>
      </c>
    </row>
    <row r="151">
      <c r="A151" s="20">
        <f>IF(OR(Entradas!D156="",Entradas!E156=""),"",Entradas!D156)</f>
        <v/>
      </c>
      <c r="B151" t="inlineStr">
        <is>
          <t>Entrada</t>
        </is>
      </c>
      <c r="C151">
        <f>IF(Entradas!C156="","Outras entradas",Entradas!C156)</f>
        <v/>
      </c>
      <c r="D151">
        <f>IF(ISNUMBER(Entradas!E156),Entradas!E156,0)</f>
        <v/>
      </c>
    </row>
    <row r="152">
      <c r="A152" s="20">
        <f>IF(OR(Entradas!D157="",Entradas!E157=""),"",Entradas!D157)</f>
        <v/>
      </c>
      <c r="B152" t="inlineStr">
        <is>
          <t>Entrada</t>
        </is>
      </c>
      <c r="C152">
        <f>IF(Entradas!C157="","Outras entradas",Entradas!C157)</f>
        <v/>
      </c>
      <c r="D152">
        <f>IF(ISNUMBER(Entradas!E157),Entradas!E157,0)</f>
        <v/>
      </c>
    </row>
    <row r="153">
      <c r="A153" s="20">
        <f>IF(OR(Entradas!D158="",Entradas!E158=""),"",Entradas!D158)</f>
        <v/>
      </c>
      <c r="B153" t="inlineStr">
        <is>
          <t>Entrada</t>
        </is>
      </c>
      <c r="C153">
        <f>IF(Entradas!C158="","Outras entradas",Entradas!C158)</f>
        <v/>
      </c>
      <c r="D153">
        <f>IF(ISNUMBER(Entradas!E158),Entradas!E158,0)</f>
        <v/>
      </c>
    </row>
    <row r="154">
      <c r="A154" s="20">
        <f>IF(OR(Entradas!D159="",Entradas!E159=""),"",Entradas!D159)</f>
        <v/>
      </c>
      <c r="B154" t="inlineStr">
        <is>
          <t>Entrada</t>
        </is>
      </c>
      <c r="C154">
        <f>IF(Entradas!C159="","Outras entradas",Entradas!C159)</f>
        <v/>
      </c>
      <c r="D154">
        <f>IF(ISNUMBER(Entradas!E159),Entradas!E159,0)</f>
        <v/>
      </c>
    </row>
    <row r="155">
      <c r="A155" s="20">
        <f>IF(OR(Entradas!D160="",Entradas!E160=""),"",Entradas!D160)</f>
        <v/>
      </c>
      <c r="B155" t="inlineStr">
        <is>
          <t>Entrada</t>
        </is>
      </c>
      <c r="C155">
        <f>IF(Entradas!C160="","Outras entradas",Entradas!C160)</f>
        <v/>
      </c>
      <c r="D155">
        <f>IF(ISNUMBER(Entradas!E160),Entradas!E160,0)</f>
        <v/>
      </c>
    </row>
    <row r="156">
      <c r="A156" s="20">
        <f>IF(OR(Entradas!D161="",Entradas!E161=""),"",Entradas!D161)</f>
        <v/>
      </c>
      <c r="B156" t="inlineStr">
        <is>
          <t>Entrada</t>
        </is>
      </c>
      <c r="C156">
        <f>IF(Entradas!C161="","Outras entradas",Entradas!C161)</f>
        <v/>
      </c>
      <c r="D156">
        <f>IF(ISNUMBER(Entradas!E161),Entradas!E161,0)</f>
        <v/>
      </c>
    </row>
    <row r="157">
      <c r="A157" s="20">
        <f>IF(OR(Entradas!D162="",Entradas!E162=""),"",Entradas!D162)</f>
        <v/>
      </c>
      <c r="B157" t="inlineStr">
        <is>
          <t>Entrada</t>
        </is>
      </c>
      <c r="C157">
        <f>IF(Entradas!C162="","Outras entradas",Entradas!C162)</f>
        <v/>
      </c>
      <c r="D157">
        <f>IF(ISNUMBER(Entradas!E162),Entradas!E162,0)</f>
        <v/>
      </c>
    </row>
    <row r="158">
      <c r="A158" s="20">
        <f>IF(OR(Entradas!D163="",Entradas!E163=""),"",Entradas!D163)</f>
        <v/>
      </c>
      <c r="B158" t="inlineStr">
        <is>
          <t>Entrada</t>
        </is>
      </c>
      <c r="C158">
        <f>IF(Entradas!C163="","Outras entradas",Entradas!C163)</f>
        <v/>
      </c>
      <c r="D158">
        <f>IF(ISNUMBER(Entradas!E163),Entradas!E163,0)</f>
        <v/>
      </c>
    </row>
    <row r="159">
      <c r="A159" s="20">
        <f>IF(OR(Entradas!D164="",Entradas!E164=""),"",Entradas!D164)</f>
        <v/>
      </c>
      <c r="B159" t="inlineStr">
        <is>
          <t>Entrada</t>
        </is>
      </c>
      <c r="C159">
        <f>IF(Entradas!C164="","Outras entradas",Entradas!C164)</f>
        <v/>
      </c>
      <c r="D159">
        <f>IF(ISNUMBER(Entradas!E164),Entradas!E164,0)</f>
        <v/>
      </c>
    </row>
    <row r="160">
      <c r="A160" s="20">
        <f>IF(OR(Entradas!D165="",Entradas!E165=""),"",Entradas!D165)</f>
        <v/>
      </c>
      <c r="B160" t="inlineStr">
        <is>
          <t>Entrada</t>
        </is>
      </c>
      <c r="C160">
        <f>IF(Entradas!C165="","Outras entradas",Entradas!C165)</f>
        <v/>
      </c>
      <c r="D160">
        <f>IF(ISNUMBER(Entradas!E165),Entradas!E165,0)</f>
        <v/>
      </c>
    </row>
    <row r="161">
      <c r="A161" s="20">
        <f>IF(OR(Entradas!D166="",Entradas!E166=""),"",Entradas!D166)</f>
        <v/>
      </c>
      <c r="B161" t="inlineStr">
        <is>
          <t>Entrada</t>
        </is>
      </c>
      <c r="C161">
        <f>IF(Entradas!C166="","Outras entradas",Entradas!C166)</f>
        <v/>
      </c>
      <c r="D161">
        <f>IF(ISNUMBER(Entradas!E166),Entradas!E166,0)</f>
        <v/>
      </c>
    </row>
    <row r="162">
      <c r="A162" s="20">
        <f>IF(OR(Entradas!D167="",Entradas!E167=""),"",Entradas!D167)</f>
        <v/>
      </c>
      <c r="B162" t="inlineStr">
        <is>
          <t>Entrada</t>
        </is>
      </c>
      <c r="C162">
        <f>IF(Entradas!C167="","Outras entradas",Entradas!C167)</f>
        <v/>
      </c>
      <c r="D162">
        <f>IF(ISNUMBER(Entradas!E167),Entradas!E167,0)</f>
        <v/>
      </c>
    </row>
    <row r="163">
      <c r="A163" s="20">
        <f>IF(OR(Entradas!D168="",Entradas!E168=""),"",Entradas!D168)</f>
        <v/>
      </c>
      <c r="B163" t="inlineStr">
        <is>
          <t>Entrada</t>
        </is>
      </c>
      <c r="C163">
        <f>IF(Entradas!C168="","Outras entradas",Entradas!C168)</f>
        <v/>
      </c>
      <c r="D163">
        <f>IF(ISNUMBER(Entradas!E168),Entradas!E168,0)</f>
        <v/>
      </c>
    </row>
    <row r="164">
      <c r="A164" s="20">
        <f>IF(OR(Entradas!D169="",Entradas!E169=""),"",Entradas!D169)</f>
        <v/>
      </c>
      <c r="B164" t="inlineStr">
        <is>
          <t>Entrada</t>
        </is>
      </c>
      <c r="C164">
        <f>IF(Entradas!C169="","Outras entradas",Entradas!C169)</f>
        <v/>
      </c>
      <c r="D164">
        <f>IF(ISNUMBER(Entradas!E169),Entradas!E169,0)</f>
        <v/>
      </c>
    </row>
    <row r="165">
      <c r="A165" s="20">
        <f>IF(OR(Entradas!D170="",Entradas!E170=""),"",Entradas!D170)</f>
        <v/>
      </c>
      <c r="B165" t="inlineStr">
        <is>
          <t>Entrada</t>
        </is>
      </c>
      <c r="C165">
        <f>IF(Entradas!C170="","Outras entradas",Entradas!C170)</f>
        <v/>
      </c>
      <c r="D165">
        <f>IF(ISNUMBER(Entradas!E170),Entradas!E170,0)</f>
        <v/>
      </c>
    </row>
    <row r="166">
      <c r="A166" s="20">
        <f>IF(OR(Entradas!D171="",Entradas!E171=""),"",Entradas!D171)</f>
        <v/>
      </c>
      <c r="B166" t="inlineStr">
        <is>
          <t>Entrada</t>
        </is>
      </c>
      <c r="C166">
        <f>IF(Entradas!C171="","Outras entradas",Entradas!C171)</f>
        <v/>
      </c>
      <c r="D166">
        <f>IF(ISNUMBER(Entradas!E171),Entradas!E171,0)</f>
        <v/>
      </c>
    </row>
    <row r="167">
      <c r="A167" s="20">
        <f>IF(OR(Entradas!D172="",Entradas!E172=""),"",Entradas!D172)</f>
        <v/>
      </c>
      <c r="B167" t="inlineStr">
        <is>
          <t>Entrada</t>
        </is>
      </c>
      <c r="C167">
        <f>IF(Entradas!C172="","Outras entradas",Entradas!C172)</f>
        <v/>
      </c>
      <c r="D167">
        <f>IF(ISNUMBER(Entradas!E172),Entradas!E172,0)</f>
        <v/>
      </c>
    </row>
    <row r="168">
      <c r="A168" s="20">
        <f>IF(OR(Entradas!D173="",Entradas!E173=""),"",Entradas!D173)</f>
        <v/>
      </c>
      <c r="B168" t="inlineStr">
        <is>
          <t>Entrada</t>
        </is>
      </c>
      <c r="C168">
        <f>IF(Entradas!C173="","Outras entradas",Entradas!C173)</f>
        <v/>
      </c>
      <c r="D168">
        <f>IF(ISNUMBER(Entradas!E173),Entradas!E173,0)</f>
        <v/>
      </c>
    </row>
    <row r="169">
      <c r="A169" s="20">
        <f>IF(OR(Entradas!D174="",Entradas!E174=""),"",Entradas!D174)</f>
        <v/>
      </c>
      <c r="B169" t="inlineStr">
        <is>
          <t>Entrada</t>
        </is>
      </c>
      <c r="C169">
        <f>IF(Entradas!C174="","Outras entradas",Entradas!C174)</f>
        <v/>
      </c>
      <c r="D169">
        <f>IF(ISNUMBER(Entradas!E174),Entradas!E174,0)</f>
        <v/>
      </c>
    </row>
    <row r="170">
      <c r="A170" s="20">
        <f>IF(OR(Entradas!D175="",Entradas!E175=""),"",Entradas!D175)</f>
        <v/>
      </c>
      <c r="B170" t="inlineStr">
        <is>
          <t>Entrada</t>
        </is>
      </c>
      <c r="C170">
        <f>IF(Entradas!C175="","Outras entradas",Entradas!C175)</f>
        <v/>
      </c>
      <c r="D170">
        <f>IF(ISNUMBER(Entradas!E175),Entradas!E175,0)</f>
        <v/>
      </c>
    </row>
    <row r="171">
      <c r="A171" s="20">
        <f>IF(OR(Entradas!D176="",Entradas!E176=""),"",Entradas!D176)</f>
        <v/>
      </c>
      <c r="B171" t="inlineStr">
        <is>
          <t>Entrada</t>
        </is>
      </c>
      <c r="C171">
        <f>IF(Entradas!C176="","Outras entradas",Entradas!C176)</f>
        <v/>
      </c>
      <c r="D171">
        <f>IF(ISNUMBER(Entradas!E176),Entradas!E176,0)</f>
        <v/>
      </c>
    </row>
    <row r="172">
      <c r="A172" s="20">
        <f>IF(OR(Entradas!D177="",Entradas!E177=""),"",Entradas!D177)</f>
        <v/>
      </c>
      <c r="B172" t="inlineStr">
        <is>
          <t>Entrada</t>
        </is>
      </c>
      <c r="C172">
        <f>IF(Entradas!C177="","Outras entradas",Entradas!C177)</f>
        <v/>
      </c>
      <c r="D172">
        <f>IF(ISNUMBER(Entradas!E177),Entradas!E177,0)</f>
        <v/>
      </c>
    </row>
    <row r="173">
      <c r="A173" s="20">
        <f>IF(OR(Entradas!D178="",Entradas!E178=""),"",Entradas!D178)</f>
        <v/>
      </c>
      <c r="B173" t="inlineStr">
        <is>
          <t>Entrada</t>
        </is>
      </c>
      <c r="C173">
        <f>IF(Entradas!C178="","Outras entradas",Entradas!C178)</f>
        <v/>
      </c>
      <c r="D173">
        <f>IF(ISNUMBER(Entradas!E178),Entradas!E178,0)</f>
        <v/>
      </c>
    </row>
    <row r="174">
      <c r="A174" s="20">
        <f>IF(OR(Entradas!D179="",Entradas!E179=""),"",Entradas!D179)</f>
        <v/>
      </c>
      <c r="B174" t="inlineStr">
        <is>
          <t>Entrada</t>
        </is>
      </c>
      <c r="C174">
        <f>IF(Entradas!C179="","Outras entradas",Entradas!C179)</f>
        <v/>
      </c>
      <c r="D174">
        <f>IF(ISNUMBER(Entradas!E179),Entradas!E179,0)</f>
        <v/>
      </c>
    </row>
    <row r="175">
      <c r="A175" s="20">
        <f>IF(OR(Entradas!D180="",Entradas!E180=""),"",Entradas!D180)</f>
        <v/>
      </c>
      <c r="B175" t="inlineStr">
        <is>
          <t>Entrada</t>
        </is>
      </c>
      <c r="C175">
        <f>IF(Entradas!C180="","Outras entradas",Entradas!C180)</f>
        <v/>
      </c>
      <c r="D175">
        <f>IF(ISNUMBER(Entradas!E180),Entradas!E180,0)</f>
        <v/>
      </c>
    </row>
    <row r="176">
      <c r="A176" s="20">
        <f>IF(OR(Entradas!D181="",Entradas!E181=""),"",Entradas!D181)</f>
        <v/>
      </c>
      <c r="B176" t="inlineStr">
        <is>
          <t>Entrada</t>
        </is>
      </c>
      <c r="C176">
        <f>IF(Entradas!C181="","Outras entradas",Entradas!C181)</f>
        <v/>
      </c>
      <c r="D176">
        <f>IF(ISNUMBER(Entradas!E181),Entradas!E181,0)</f>
        <v/>
      </c>
    </row>
    <row r="177">
      <c r="A177" s="20">
        <f>IF(OR(Entradas!D182="",Entradas!E182=""),"",Entradas!D182)</f>
        <v/>
      </c>
      <c r="B177" t="inlineStr">
        <is>
          <t>Entrada</t>
        </is>
      </c>
      <c r="C177">
        <f>IF(Entradas!C182="","Outras entradas",Entradas!C182)</f>
        <v/>
      </c>
      <c r="D177">
        <f>IF(ISNUMBER(Entradas!E182),Entradas!E182,0)</f>
        <v/>
      </c>
    </row>
    <row r="178">
      <c r="A178" s="20">
        <f>IF(OR(Entradas!D183="",Entradas!E183=""),"",Entradas!D183)</f>
        <v/>
      </c>
      <c r="B178" t="inlineStr">
        <is>
          <t>Entrada</t>
        </is>
      </c>
      <c r="C178">
        <f>IF(Entradas!C183="","Outras entradas",Entradas!C183)</f>
        <v/>
      </c>
      <c r="D178">
        <f>IF(ISNUMBER(Entradas!E183),Entradas!E183,0)</f>
        <v/>
      </c>
    </row>
    <row r="179">
      <c r="A179" s="20">
        <f>IF(OR(Entradas!D184="",Entradas!E184=""),"",Entradas!D184)</f>
        <v/>
      </c>
      <c r="B179" t="inlineStr">
        <is>
          <t>Entrada</t>
        </is>
      </c>
      <c r="C179">
        <f>IF(Entradas!C184="","Outras entradas",Entradas!C184)</f>
        <v/>
      </c>
      <c r="D179">
        <f>IF(ISNUMBER(Entradas!E184),Entradas!E184,0)</f>
        <v/>
      </c>
    </row>
    <row r="180">
      <c r="A180" s="20">
        <f>IF(OR(Entradas!D185="",Entradas!E185=""),"",Entradas!D185)</f>
        <v/>
      </c>
      <c r="B180" t="inlineStr">
        <is>
          <t>Entrada</t>
        </is>
      </c>
      <c r="C180">
        <f>IF(Entradas!C185="","Outras entradas",Entradas!C185)</f>
        <v/>
      </c>
      <c r="D180">
        <f>IF(ISNUMBER(Entradas!E185),Entradas!E185,0)</f>
        <v/>
      </c>
    </row>
    <row r="181">
      <c r="A181" s="20">
        <f>IF(OR(Entradas!D186="",Entradas!E186=""),"",Entradas!D186)</f>
        <v/>
      </c>
      <c r="B181" t="inlineStr">
        <is>
          <t>Entrada</t>
        </is>
      </c>
      <c r="C181">
        <f>IF(Entradas!C186="","Outras entradas",Entradas!C186)</f>
        <v/>
      </c>
      <c r="D181">
        <f>IF(ISNUMBER(Entradas!E186),Entradas!E186,0)</f>
        <v/>
      </c>
    </row>
    <row r="182">
      <c r="A182" s="20">
        <f>IF(OR(Entradas!D187="",Entradas!E187=""),"",Entradas!D187)</f>
        <v/>
      </c>
      <c r="B182" t="inlineStr">
        <is>
          <t>Entrada</t>
        </is>
      </c>
      <c r="C182">
        <f>IF(Entradas!C187="","Outras entradas",Entradas!C187)</f>
        <v/>
      </c>
      <c r="D182">
        <f>IF(ISNUMBER(Entradas!E187),Entradas!E187,0)</f>
        <v/>
      </c>
    </row>
    <row r="183">
      <c r="A183" s="20">
        <f>IF(OR(Entradas!D188="",Entradas!E188=""),"",Entradas!D188)</f>
        <v/>
      </c>
      <c r="B183" t="inlineStr">
        <is>
          <t>Entrada</t>
        </is>
      </c>
      <c r="C183">
        <f>IF(Entradas!C188="","Outras entradas",Entradas!C188)</f>
        <v/>
      </c>
      <c r="D183">
        <f>IF(ISNUMBER(Entradas!E188),Entradas!E188,0)</f>
        <v/>
      </c>
    </row>
    <row r="184">
      <c r="A184" s="20">
        <f>IF(OR(Entradas!D189="",Entradas!E189=""),"",Entradas!D189)</f>
        <v/>
      </c>
      <c r="B184" t="inlineStr">
        <is>
          <t>Entrada</t>
        </is>
      </c>
      <c r="C184">
        <f>IF(Entradas!C189="","Outras entradas",Entradas!C189)</f>
        <v/>
      </c>
      <c r="D184">
        <f>IF(ISNUMBER(Entradas!E189),Entradas!E189,0)</f>
        <v/>
      </c>
    </row>
    <row r="185">
      <c r="A185" s="20">
        <f>IF(OR(Entradas!D190="",Entradas!E190=""),"",Entradas!D190)</f>
        <v/>
      </c>
      <c r="B185" t="inlineStr">
        <is>
          <t>Entrada</t>
        </is>
      </c>
      <c r="C185">
        <f>IF(Entradas!C190="","Outras entradas",Entradas!C190)</f>
        <v/>
      </c>
      <c r="D185">
        <f>IF(ISNUMBER(Entradas!E190),Entradas!E190,0)</f>
        <v/>
      </c>
    </row>
    <row r="186">
      <c r="A186" s="20">
        <f>IF(OR(Entradas!D191="",Entradas!E191=""),"",Entradas!D191)</f>
        <v/>
      </c>
      <c r="B186" t="inlineStr">
        <is>
          <t>Entrada</t>
        </is>
      </c>
      <c r="C186">
        <f>IF(Entradas!C191="","Outras entradas",Entradas!C191)</f>
        <v/>
      </c>
      <c r="D186">
        <f>IF(ISNUMBER(Entradas!E191),Entradas!E191,0)</f>
        <v/>
      </c>
    </row>
    <row r="187">
      <c r="A187" s="20">
        <f>IF(OR(Entradas!D192="",Entradas!E192=""),"",Entradas!D192)</f>
        <v/>
      </c>
      <c r="B187" t="inlineStr">
        <is>
          <t>Entrada</t>
        </is>
      </c>
      <c r="C187">
        <f>IF(Entradas!C192="","Outras entradas",Entradas!C192)</f>
        <v/>
      </c>
      <c r="D187">
        <f>IF(ISNUMBER(Entradas!E192),Entradas!E192,0)</f>
        <v/>
      </c>
    </row>
    <row r="188">
      <c r="A188" s="20">
        <f>IF(OR(Entradas!D193="",Entradas!E193=""),"",Entradas!D193)</f>
        <v/>
      </c>
      <c r="B188" t="inlineStr">
        <is>
          <t>Entrada</t>
        </is>
      </c>
      <c r="C188">
        <f>IF(Entradas!C193="","Outras entradas",Entradas!C193)</f>
        <v/>
      </c>
      <c r="D188">
        <f>IF(ISNUMBER(Entradas!E193),Entradas!E193,0)</f>
        <v/>
      </c>
    </row>
    <row r="189">
      <c r="A189" s="20">
        <f>IF(OR(Entradas!D194="",Entradas!E194=""),"",Entradas!D194)</f>
        <v/>
      </c>
      <c r="B189" t="inlineStr">
        <is>
          <t>Entrada</t>
        </is>
      </c>
      <c r="C189">
        <f>IF(Entradas!C194="","Outras entradas",Entradas!C194)</f>
        <v/>
      </c>
      <c r="D189">
        <f>IF(ISNUMBER(Entradas!E194),Entradas!E194,0)</f>
        <v/>
      </c>
    </row>
    <row r="190">
      <c r="A190" s="20">
        <f>IF(OR(Entradas!D195="",Entradas!E195=""),"",Entradas!D195)</f>
        <v/>
      </c>
      <c r="B190" t="inlineStr">
        <is>
          <t>Entrada</t>
        </is>
      </c>
      <c r="C190">
        <f>IF(Entradas!C195="","Outras entradas",Entradas!C195)</f>
        <v/>
      </c>
      <c r="D190">
        <f>IF(ISNUMBER(Entradas!E195),Entradas!E195,0)</f>
        <v/>
      </c>
    </row>
    <row r="191">
      <c r="A191" s="20">
        <f>IF(OR(Entradas!D196="",Entradas!E196=""),"",Entradas!D196)</f>
        <v/>
      </c>
      <c r="B191" t="inlineStr">
        <is>
          <t>Entrada</t>
        </is>
      </c>
      <c r="C191">
        <f>IF(Entradas!C196="","Outras entradas",Entradas!C196)</f>
        <v/>
      </c>
      <c r="D191">
        <f>IF(ISNUMBER(Entradas!E196),Entradas!E196,0)</f>
        <v/>
      </c>
    </row>
    <row r="192">
      <c r="A192" s="20">
        <f>IF(OR(Entradas!D197="",Entradas!E197=""),"",Entradas!D197)</f>
        <v/>
      </c>
      <c r="B192" t="inlineStr">
        <is>
          <t>Entrada</t>
        </is>
      </c>
      <c r="C192">
        <f>IF(Entradas!C197="","Outras entradas",Entradas!C197)</f>
        <v/>
      </c>
      <c r="D192">
        <f>IF(ISNUMBER(Entradas!E197),Entradas!E197,0)</f>
        <v/>
      </c>
    </row>
    <row r="193">
      <c r="A193" s="20">
        <f>IF(OR(Entradas!D198="",Entradas!E198=""),"",Entradas!D198)</f>
        <v/>
      </c>
      <c r="B193" t="inlineStr">
        <is>
          <t>Entrada</t>
        </is>
      </c>
      <c r="C193">
        <f>IF(Entradas!C198="","Outras entradas",Entradas!C198)</f>
        <v/>
      </c>
      <c r="D193">
        <f>IF(ISNUMBER(Entradas!E198),Entradas!E198,0)</f>
        <v/>
      </c>
    </row>
    <row r="194">
      <c r="A194" s="20">
        <f>IF(OR(Entradas!D199="",Entradas!E199=""),"",Entradas!D199)</f>
        <v/>
      </c>
      <c r="B194" t="inlineStr">
        <is>
          <t>Entrada</t>
        </is>
      </c>
      <c r="C194">
        <f>IF(Entradas!C199="","Outras entradas",Entradas!C199)</f>
        <v/>
      </c>
      <c r="D194">
        <f>IF(ISNUMBER(Entradas!E199),Entradas!E199,0)</f>
        <v/>
      </c>
    </row>
    <row r="195">
      <c r="A195" s="20">
        <f>IF(OR(Entradas!D200="",Entradas!E200=""),"",Entradas!D200)</f>
        <v/>
      </c>
      <c r="B195" t="inlineStr">
        <is>
          <t>Entrada</t>
        </is>
      </c>
      <c r="C195">
        <f>IF(Entradas!C200="","Outras entradas",Entradas!C200)</f>
        <v/>
      </c>
      <c r="D195">
        <f>IF(ISNUMBER(Entradas!E200),Entradas!E200,0)</f>
        <v/>
      </c>
    </row>
    <row r="196">
      <c r="A196" s="20">
        <f>IF(OR(Entradas!D201="",Entradas!E201=""),"",Entradas!D201)</f>
        <v/>
      </c>
      <c r="B196" t="inlineStr">
        <is>
          <t>Entrada</t>
        </is>
      </c>
      <c r="C196">
        <f>IF(Entradas!C201="","Outras entradas",Entradas!C201)</f>
        <v/>
      </c>
      <c r="D196">
        <f>IF(ISNUMBER(Entradas!E201),Entradas!E201,0)</f>
        <v/>
      </c>
    </row>
    <row r="197">
      <c r="A197" s="20">
        <f>IF(OR(Entradas!D202="",Entradas!E202=""),"",Entradas!D202)</f>
        <v/>
      </c>
      <c r="B197" t="inlineStr">
        <is>
          <t>Entrada</t>
        </is>
      </c>
      <c r="C197">
        <f>IF(Entradas!C202="","Outras entradas",Entradas!C202)</f>
        <v/>
      </c>
      <c r="D197">
        <f>IF(ISNUMBER(Entradas!E202),Entradas!E202,0)</f>
        <v/>
      </c>
    </row>
    <row r="198">
      <c r="A198" s="20">
        <f>IF(OR(Entradas!D203="",Entradas!E203=""),"",Entradas!D203)</f>
        <v/>
      </c>
      <c r="B198" t="inlineStr">
        <is>
          <t>Entrada</t>
        </is>
      </c>
      <c r="C198">
        <f>IF(Entradas!C203="","Outras entradas",Entradas!C203)</f>
        <v/>
      </c>
      <c r="D198">
        <f>IF(ISNUMBER(Entradas!E203),Entradas!E203,0)</f>
        <v/>
      </c>
    </row>
    <row r="199">
      <c r="A199" s="20">
        <f>IF(OR(Entradas!D204="",Entradas!E204=""),"",Entradas!D204)</f>
        <v/>
      </c>
      <c r="B199" t="inlineStr">
        <is>
          <t>Entrada</t>
        </is>
      </c>
      <c r="C199">
        <f>IF(Entradas!C204="","Outras entradas",Entradas!C204)</f>
        <v/>
      </c>
      <c r="D199">
        <f>IF(ISNUMBER(Entradas!E204),Entradas!E204,0)</f>
        <v/>
      </c>
    </row>
    <row r="200">
      <c r="A200" s="20">
        <f>IF(OR(Entradas!D205="",Entradas!E205=""),"",Entradas!D205)</f>
        <v/>
      </c>
      <c r="B200" t="inlineStr">
        <is>
          <t>Entrada</t>
        </is>
      </c>
      <c r="C200">
        <f>IF(Entradas!C205="","Outras entradas",Entradas!C205)</f>
        <v/>
      </c>
      <c r="D200">
        <f>IF(ISNUMBER(Entradas!E205),Entradas!E205,0)</f>
        <v/>
      </c>
    </row>
    <row r="201">
      <c r="A201" s="20">
        <f>IF(OR(Entradas!D206="",Entradas!E206=""),"",Entradas!D206)</f>
        <v/>
      </c>
      <c r="B201" t="inlineStr">
        <is>
          <t>Entrada</t>
        </is>
      </c>
      <c r="C201">
        <f>IF(Entradas!C206="","Outras entradas",Entradas!C206)</f>
        <v/>
      </c>
      <c r="D201">
        <f>IF(ISNUMBER(Entradas!E206),Entradas!E206,0)</f>
        <v/>
      </c>
    </row>
    <row r="202">
      <c r="A202" s="20">
        <f>Entradas!N7</f>
        <v/>
      </c>
      <c r="B202" t="inlineStr">
        <is>
          <t>Entrada</t>
        </is>
      </c>
      <c r="C202" t="inlineStr">
        <is>
          <t>Venda parcelada</t>
        </is>
      </c>
      <c r="D202">
        <f>IF(ISNUMBER(Entradas!L7),Entradas!L7,0)</f>
        <v/>
      </c>
    </row>
    <row r="203">
      <c r="A203" s="20">
        <f>Entradas!O7</f>
        <v/>
      </c>
      <c r="B203" t="inlineStr">
        <is>
          <t>Entrada</t>
        </is>
      </c>
      <c r="C203" t="inlineStr">
        <is>
          <t>Venda parcelada</t>
        </is>
      </c>
      <c r="D203">
        <f>IF(ISNUMBER(Entradas!L7),Entradas!L7,0)</f>
        <v/>
      </c>
    </row>
    <row r="204">
      <c r="A204" s="20">
        <f>Entradas!P7</f>
        <v/>
      </c>
      <c r="B204" t="inlineStr">
        <is>
          <t>Entrada</t>
        </is>
      </c>
      <c r="C204" t="inlineStr">
        <is>
          <t>Venda parcelada</t>
        </is>
      </c>
      <c r="D204">
        <f>IF(ISNUMBER(Entradas!L7),Entradas!L7,0)</f>
        <v/>
      </c>
    </row>
    <row r="205">
      <c r="A205" s="20">
        <f>Entradas!Q7</f>
        <v/>
      </c>
      <c r="B205" t="inlineStr">
        <is>
          <t>Entrada</t>
        </is>
      </c>
      <c r="C205" t="inlineStr">
        <is>
          <t>Venda parcelada</t>
        </is>
      </c>
      <c r="D205">
        <f>IF(ISNUMBER(Entradas!L7),Entradas!L7,0)</f>
        <v/>
      </c>
    </row>
    <row r="206">
      <c r="A206" s="20">
        <f>Entradas!R7</f>
        <v/>
      </c>
      <c r="B206" t="inlineStr">
        <is>
          <t>Entrada</t>
        </is>
      </c>
      <c r="C206" t="inlineStr">
        <is>
          <t>Venda parcelada</t>
        </is>
      </c>
      <c r="D206">
        <f>IF(ISNUMBER(Entradas!L7),Entradas!L7,0)</f>
        <v/>
      </c>
    </row>
    <row r="207">
      <c r="A207" s="20">
        <f>Entradas!S7</f>
        <v/>
      </c>
      <c r="B207" t="inlineStr">
        <is>
          <t>Entrada</t>
        </is>
      </c>
      <c r="C207" t="inlineStr">
        <is>
          <t>Venda parcelada</t>
        </is>
      </c>
      <c r="D207">
        <f>IF(ISNUMBER(Entradas!L7),Entradas!L7,0)</f>
        <v/>
      </c>
    </row>
    <row r="208">
      <c r="A208" s="20">
        <f>Entradas!T7</f>
        <v/>
      </c>
      <c r="B208" t="inlineStr">
        <is>
          <t>Entrada</t>
        </is>
      </c>
      <c r="C208" t="inlineStr">
        <is>
          <t>Venda parcelada</t>
        </is>
      </c>
      <c r="D208">
        <f>IF(ISNUMBER(Entradas!L7),Entradas!L7,0)</f>
        <v/>
      </c>
    </row>
    <row r="209">
      <c r="A209" s="20">
        <f>Entradas!U7</f>
        <v/>
      </c>
      <c r="B209" t="inlineStr">
        <is>
          <t>Entrada</t>
        </is>
      </c>
      <c r="C209" t="inlineStr">
        <is>
          <t>Venda parcelada</t>
        </is>
      </c>
      <c r="D209">
        <f>IF(ISNUMBER(Entradas!L7),Entradas!L7,0)</f>
        <v/>
      </c>
    </row>
    <row r="210">
      <c r="A210" s="20">
        <f>Entradas!V7</f>
        <v/>
      </c>
      <c r="B210" t="inlineStr">
        <is>
          <t>Entrada</t>
        </is>
      </c>
      <c r="C210" t="inlineStr">
        <is>
          <t>Venda parcelada</t>
        </is>
      </c>
      <c r="D210">
        <f>IF(ISNUMBER(Entradas!L7),Entradas!L7,0)</f>
        <v/>
      </c>
    </row>
    <row r="211">
      <c r="A211" s="20">
        <f>Entradas!W7</f>
        <v/>
      </c>
      <c r="B211" t="inlineStr">
        <is>
          <t>Entrada</t>
        </is>
      </c>
      <c r="C211" t="inlineStr">
        <is>
          <t>Venda parcelada</t>
        </is>
      </c>
      <c r="D211">
        <f>IF(ISNUMBER(Entradas!L7),Entradas!L7,0)</f>
        <v/>
      </c>
    </row>
    <row r="212">
      <c r="A212" s="20">
        <f>Entradas!X7</f>
        <v/>
      </c>
      <c r="B212" t="inlineStr">
        <is>
          <t>Entrada</t>
        </is>
      </c>
      <c r="C212" t="inlineStr">
        <is>
          <t>Venda parcelada</t>
        </is>
      </c>
      <c r="D212">
        <f>IF(ISNUMBER(Entradas!L7),Entradas!L7,0)</f>
        <v/>
      </c>
    </row>
    <row r="213">
      <c r="A213" s="20">
        <f>Entradas!Y7</f>
        <v/>
      </c>
      <c r="B213" t="inlineStr">
        <is>
          <t>Entrada</t>
        </is>
      </c>
      <c r="C213" t="inlineStr">
        <is>
          <t>Venda parcelada</t>
        </is>
      </c>
      <c r="D213">
        <f>IF(ISNUMBER(Entradas!L7),Entradas!L7,0)</f>
        <v/>
      </c>
    </row>
    <row r="214">
      <c r="A214" s="20">
        <f>Entradas!N8</f>
        <v/>
      </c>
      <c r="B214" t="inlineStr">
        <is>
          <t>Entrada</t>
        </is>
      </c>
      <c r="C214" t="inlineStr">
        <is>
          <t>Venda parcelada</t>
        </is>
      </c>
      <c r="D214">
        <f>IF(ISNUMBER(Entradas!L8),Entradas!L8,0)</f>
        <v/>
      </c>
    </row>
    <row r="215">
      <c r="A215" s="20">
        <f>Entradas!O8</f>
        <v/>
      </c>
      <c r="B215" t="inlineStr">
        <is>
          <t>Entrada</t>
        </is>
      </c>
      <c r="C215" t="inlineStr">
        <is>
          <t>Venda parcelada</t>
        </is>
      </c>
      <c r="D215">
        <f>IF(ISNUMBER(Entradas!L8),Entradas!L8,0)</f>
        <v/>
      </c>
    </row>
    <row r="216">
      <c r="A216" s="20">
        <f>Entradas!P8</f>
        <v/>
      </c>
      <c r="B216" t="inlineStr">
        <is>
          <t>Entrada</t>
        </is>
      </c>
      <c r="C216" t="inlineStr">
        <is>
          <t>Venda parcelada</t>
        </is>
      </c>
      <c r="D216">
        <f>IF(ISNUMBER(Entradas!L8),Entradas!L8,0)</f>
        <v/>
      </c>
    </row>
    <row r="217">
      <c r="A217" s="20">
        <f>Entradas!Q8</f>
        <v/>
      </c>
      <c r="B217" t="inlineStr">
        <is>
          <t>Entrada</t>
        </is>
      </c>
      <c r="C217" t="inlineStr">
        <is>
          <t>Venda parcelada</t>
        </is>
      </c>
      <c r="D217">
        <f>IF(ISNUMBER(Entradas!L8),Entradas!L8,0)</f>
        <v/>
      </c>
    </row>
    <row r="218">
      <c r="A218" s="20">
        <f>Entradas!R8</f>
        <v/>
      </c>
      <c r="B218" t="inlineStr">
        <is>
          <t>Entrada</t>
        </is>
      </c>
      <c r="C218" t="inlineStr">
        <is>
          <t>Venda parcelada</t>
        </is>
      </c>
      <c r="D218">
        <f>IF(ISNUMBER(Entradas!L8),Entradas!L8,0)</f>
        <v/>
      </c>
    </row>
    <row r="219">
      <c r="A219" s="20">
        <f>Entradas!S8</f>
        <v/>
      </c>
      <c r="B219" t="inlineStr">
        <is>
          <t>Entrada</t>
        </is>
      </c>
      <c r="C219" t="inlineStr">
        <is>
          <t>Venda parcelada</t>
        </is>
      </c>
      <c r="D219">
        <f>IF(ISNUMBER(Entradas!L8),Entradas!L8,0)</f>
        <v/>
      </c>
    </row>
    <row r="220">
      <c r="A220" s="20">
        <f>Entradas!T8</f>
        <v/>
      </c>
      <c r="B220" t="inlineStr">
        <is>
          <t>Entrada</t>
        </is>
      </c>
      <c r="C220" t="inlineStr">
        <is>
          <t>Venda parcelada</t>
        </is>
      </c>
      <c r="D220">
        <f>IF(ISNUMBER(Entradas!L8),Entradas!L8,0)</f>
        <v/>
      </c>
    </row>
    <row r="221">
      <c r="A221" s="20">
        <f>Entradas!U8</f>
        <v/>
      </c>
      <c r="B221" t="inlineStr">
        <is>
          <t>Entrada</t>
        </is>
      </c>
      <c r="C221" t="inlineStr">
        <is>
          <t>Venda parcelada</t>
        </is>
      </c>
      <c r="D221">
        <f>IF(ISNUMBER(Entradas!L8),Entradas!L8,0)</f>
        <v/>
      </c>
    </row>
    <row r="222">
      <c r="A222" s="20">
        <f>Entradas!V8</f>
        <v/>
      </c>
      <c r="B222" t="inlineStr">
        <is>
          <t>Entrada</t>
        </is>
      </c>
      <c r="C222" t="inlineStr">
        <is>
          <t>Venda parcelada</t>
        </is>
      </c>
      <c r="D222">
        <f>IF(ISNUMBER(Entradas!L8),Entradas!L8,0)</f>
        <v/>
      </c>
    </row>
    <row r="223">
      <c r="A223" s="20">
        <f>Entradas!W8</f>
        <v/>
      </c>
      <c r="B223" t="inlineStr">
        <is>
          <t>Entrada</t>
        </is>
      </c>
      <c r="C223" t="inlineStr">
        <is>
          <t>Venda parcelada</t>
        </is>
      </c>
      <c r="D223">
        <f>IF(ISNUMBER(Entradas!L8),Entradas!L8,0)</f>
        <v/>
      </c>
    </row>
    <row r="224">
      <c r="A224" s="20">
        <f>Entradas!X8</f>
        <v/>
      </c>
      <c r="B224" t="inlineStr">
        <is>
          <t>Entrada</t>
        </is>
      </c>
      <c r="C224" t="inlineStr">
        <is>
          <t>Venda parcelada</t>
        </is>
      </c>
      <c r="D224">
        <f>IF(ISNUMBER(Entradas!L8),Entradas!L8,0)</f>
        <v/>
      </c>
    </row>
    <row r="225">
      <c r="A225" s="20">
        <f>Entradas!Y8</f>
        <v/>
      </c>
      <c r="B225" t="inlineStr">
        <is>
          <t>Entrada</t>
        </is>
      </c>
      <c r="C225" t="inlineStr">
        <is>
          <t>Venda parcelada</t>
        </is>
      </c>
      <c r="D225">
        <f>IF(ISNUMBER(Entradas!L8),Entradas!L8,0)</f>
        <v/>
      </c>
    </row>
    <row r="226">
      <c r="A226" s="20">
        <f>Entradas!N9</f>
        <v/>
      </c>
      <c r="B226" t="inlineStr">
        <is>
          <t>Entrada</t>
        </is>
      </c>
      <c r="C226" t="inlineStr">
        <is>
          <t>Venda parcelada</t>
        </is>
      </c>
      <c r="D226">
        <f>IF(ISNUMBER(Entradas!L9),Entradas!L9,0)</f>
        <v/>
      </c>
    </row>
    <row r="227">
      <c r="A227" s="20">
        <f>Entradas!O9</f>
        <v/>
      </c>
      <c r="B227" t="inlineStr">
        <is>
          <t>Entrada</t>
        </is>
      </c>
      <c r="C227" t="inlineStr">
        <is>
          <t>Venda parcelada</t>
        </is>
      </c>
      <c r="D227">
        <f>IF(ISNUMBER(Entradas!L9),Entradas!L9,0)</f>
        <v/>
      </c>
    </row>
    <row r="228">
      <c r="A228" s="20">
        <f>Entradas!P9</f>
        <v/>
      </c>
      <c r="B228" t="inlineStr">
        <is>
          <t>Entrada</t>
        </is>
      </c>
      <c r="C228" t="inlineStr">
        <is>
          <t>Venda parcelada</t>
        </is>
      </c>
      <c r="D228">
        <f>IF(ISNUMBER(Entradas!L9),Entradas!L9,0)</f>
        <v/>
      </c>
    </row>
    <row r="229">
      <c r="A229" s="20">
        <f>Entradas!Q9</f>
        <v/>
      </c>
      <c r="B229" t="inlineStr">
        <is>
          <t>Entrada</t>
        </is>
      </c>
      <c r="C229" t="inlineStr">
        <is>
          <t>Venda parcelada</t>
        </is>
      </c>
      <c r="D229">
        <f>IF(ISNUMBER(Entradas!L9),Entradas!L9,0)</f>
        <v/>
      </c>
    </row>
    <row r="230">
      <c r="A230" s="20">
        <f>Entradas!R9</f>
        <v/>
      </c>
      <c r="B230" t="inlineStr">
        <is>
          <t>Entrada</t>
        </is>
      </c>
      <c r="C230" t="inlineStr">
        <is>
          <t>Venda parcelada</t>
        </is>
      </c>
      <c r="D230">
        <f>IF(ISNUMBER(Entradas!L9),Entradas!L9,0)</f>
        <v/>
      </c>
    </row>
    <row r="231">
      <c r="A231" s="20">
        <f>Entradas!S9</f>
        <v/>
      </c>
      <c r="B231" t="inlineStr">
        <is>
          <t>Entrada</t>
        </is>
      </c>
      <c r="C231" t="inlineStr">
        <is>
          <t>Venda parcelada</t>
        </is>
      </c>
      <c r="D231">
        <f>IF(ISNUMBER(Entradas!L9),Entradas!L9,0)</f>
        <v/>
      </c>
    </row>
    <row r="232">
      <c r="A232" s="20">
        <f>Entradas!T9</f>
        <v/>
      </c>
      <c r="B232" t="inlineStr">
        <is>
          <t>Entrada</t>
        </is>
      </c>
      <c r="C232" t="inlineStr">
        <is>
          <t>Venda parcelada</t>
        </is>
      </c>
      <c r="D232">
        <f>IF(ISNUMBER(Entradas!L9),Entradas!L9,0)</f>
        <v/>
      </c>
    </row>
    <row r="233">
      <c r="A233" s="20">
        <f>Entradas!U9</f>
        <v/>
      </c>
      <c r="B233" t="inlineStr">
        <is>
          <t>Entrada</t>
        </is>
      </c>
      <c r="C233" t="inlineStr">
        <is>
          <t>Venda parcelada</t>
        </is>
      </c>
      <c r="D233">
        <f>IF(ISNUMBER(Entradas!L9),Entradas!L9,0)</f>
        <v/>
      </c>
    </row>
    <row r="234">
      <c r="A234" s="20">
        <f>Entradas!V9</f>
        <v/>
      </c>
      <c r="B234" t="inlineStr">
        <is>
          <t>Entrada</t>
        </is>
      </c>
      <c r="C234" t="inlineStr">
        <is>
          <t>Venda parcelada</t>
        </is>
      </c>
      <c r="D234">
        <f>IF(ISNUMBER(Entradas!L9),Entradas!L9,0)</f>
        <v/>
      </c>
    </row>
    <row r="235">
      <c r="A235" s="20">
        <f>Entradas!W9</f>
        <v/>
      </c>
      <c r="B235" t="inlineStr">
        <is>
          <t>Entrada</t>
        </is>
      </c>
      <c r="C235" t="inlineStr">
        <is>
          <t>Venda parcelada</t>
        </is>
      </c>
      <c r="D235">
        <f>IF(ISNUMBER(Entradas!L9),Entradas!L9,0)</f>
        <v/>
      </c>
    </row>
    <row r="236">
      <c r="A236" s="20">
        <f>Entradas!X9</f>
        <v/>
      </c>
      <c r="B236" t="inlineStr">
        <is>
          <t>Entrada</t>
        </is>
      </c>
      <c r="C236" t="inlineStr">
        <is>
          <t>Venda parcelada</t>
        </is>
      </c>
      <c r="D236">
        <f>IF(ISNUMBER(Entradas!L9),Entradas!L9,0)</f>
        <v/>
      </c>
    </row>
    <row r="237">
      <c r="A237" s="20">
        <f>Entradas!Y9</f>
        <v/>
      </c>
      <c r="B237" t="inlineStr">
        <is>
          <t>Entrada</t>
        </is>
      </c>
      <c r="C237" t="inlineStr">
        <is>
          <t>Venda parcelada</t>
        </is>
      </c>
      <c r="D237">
        <f>IF(ISNUMBER(Entradas!L9),Entradas!L9,0)</f>
        <v/>
      </c>
    </row>
    <row r="238">
      <c r="A238" s="20">
        <f>Entradas!N10</f>
        <v/>
      </c>
      <c r="B238" t="inlineStr">
        <is>
          <t>Entrada</t>
        </is>
      </c>
      <c r="C238" t="inlineStr">
        <is>
          <t>Venda parcelada</t>
        </is>
      </c>
      <c r="D238">
        <f>IF(ISNUMBER(Entradas!L10),Entradas!L10,0)</f>
        <v/>
      </c>
    </row>
    <row r="239">
      <c r="A239" s="20">
        <f>Entradas!O10</f>
        <v/>
      </c>
      <c r="B239" t="inlineStr">
        <is>
          <t>Entrada</t>
        </is>
      </c>
      <c r="C239" t="inlineStr">
        <is>
          <t>Venda parcelada</t>
        </is>
      </c>
      <c r="D239">
        <f>IF(ISNUMBER(Entradas!L10),Entradas!L10,0)</f>
        <v/>
      </c>
    </row>
    <row r="240">
      <c r="A240" s="20">
        <f>Entradas!P10</f>
        <v/>
      </c>
      <c r="B240" t="inlineStr">
        <is>
          <t>Entrada</t>
        </is>
      </c>
      <c r="C240" t="inlineStr">
        <is>
          <t>Venda parcelada</t>
        </is>
      </c>
      <c r="D240">
        <f>IF(ISNUMBER(Entradas!L10),Entradas!L10,0)</f>
        <v/>
      </c>
    </row>
    <row r="241">
      <c r="A241" s="20">
        <f>Entradas!Q10</f>
        <v/>
      </c>
      <c r="B241" t="inlineStr">
        <is>
          <t>Entrada</t>
        </is>
      </c>
      <c r="C241" t="inlineStr">
        <is>
          <t>Venda parcelada</t>
        </is>
      </c>
      <c r="D241">
        <f>IF(ISNUMBER(Entradas!L10),Entradas!L10,0)</f>
        <v/>
      </c>
    </row>
    <row r="242">
      <c r="A242" s="20">
        <f>Entradas!R10</f>
        <v/>
      </c>
      <c r="B242" t="inlineStr">
        <is>
          <t>Entrada</t>
        </is>
      </c>
      <c r="C242" t="inlineStr">
        <is>
          <t>Venda parcelada</t>
        </is>
      </c>
      <c r="D242">
        <f>IF(ISNUMBER(Entradas!L10),Entradas!L10,0)</f>
        <v/>
      </c>
    </row>
    <row r="243">
      <c r="A243" s="20">
        <f>Entradas!S10</f>
        <v/>
      </c>
      <c r="B243" t="inlineStr">
        <is>
          <t>Entrada</t>
        </is>
      </c>
      <c r="C243" t="inlineStr">
        <is>
          <t>Venda parcelada</t>
        </is>
      </c>
      <c r="D243">
        <f>IF(ISNUMBER(Entradas!L10),Entradas!L10,0)</f>
        <v/>
      </c>
    </row>
    <row r="244">
      <c r="A244" s="20">
        <f>Entradas!T10</f>
        <v/>
      </c>
      <c r="B244" t="inlineStr">
        <is>
          <t>Entrada</t>
        </is>
      </c>
      <c r="C244" t="inlineStr">
        <is>
          <t>Venda parcelada</t>
        </is>
      </c>
      <c r="D244">
        <f>IF(ISNUMBER(Entradas!L10),Entradas!L10,0)</f>
        <v/>
      </c>
    </row>
    <row r="245">
      <c r="A245" s="20">
        <f>Entradas!U10</f>
        <v/>
      </c>
      <c r="B245" t="inlineStr">
        <is>
          <t>Entrada</t>
        </is>
      </c>
      <c r="C245" t="inlineStr">
        <is>
          <t>Venda parcelada</t>
        </is>
      </c>
      <c r="D245">
        <f>IF(ISNUMBER(Entradas!L10),Entradas!L10,0)</f>
        <v/>
      </c>
    </row>
    <row r="246">
      <c r="A246" s="20">
        <f>Entradas!V10</f>
        <v/>
      </c>
      <c r="B246" t="inlineStr">
        <is>
          <t>Entrada</t>
        </is>
      </c>
      <c r="C246" t="inlineStr">
        <is>
          <t>Venda parcelada</t>
        </is>
      </c>
      <c r="D246">
        <f>IF(ISNUMBER(Entradas!L10),Entradas!L10,0)</f>
        <v/>
      </c>
    </row>
    <row r="247">
      <c r="A247" s="20">
        <f>Entradas!W10</f>
        <v/>
      </c>
      <c r="B247" t="inlineStr">
        <is>
          <t>Entrada</t>
        </is>
      </c>
      <c r="C247" t="inlineStr">
        <is>
          <t>Venda parcelada</t>
        </is>
      </c>
      <c r="D247">
        <f>IF(ISNUMBER(Entradas!L10),Entradas!L10,0)</f>
        <v/>
      </c>
    </row>
    <row r="248">
      <c r="A248" s="20">
        <f>Entradas!X10</f>
        <v/>
      </c>
      <c r="B248" t="inlineStr">
        <is>
          <t>Entrada</t>
        </is>
      </c>
      <c r="C248" t="inlineStr">
        <is>
          <t>Venda parcelada</t>
        </is>
      </c>
      <c r="D248">
        <f>IF(ISNUMBER(Entradas!L10),Entradas!L10,0)</f>
        <v/>
      </c>
    </row>
    <row r="249">
      <c r="A249" s="20">
        <f>Entradas!Y10</f>
        <v/>
      </c>
      <c r="B249" t="inlineStr">
        <is>
          <t>Entrada</t>
        </is>
      </c>
      <c r="C249" t="inlineStr">
        <is>
          <t>Venda parcelada</t>
        </is>
      </c>
      <c r="D249">
        <f>IF(ISNUMBER(Entradas!L10),Entradas!L10,0)</f>
        <v/>
      </c>
    </row>
    <row r="250">
      <c r="A250" s="20">
        <f>Entradas!N11</f>
        <v/>
      </c>
      <c r="B250" t="inlineStr">
        <is>
          <t>Entrada</t>
        </is>
      </c>
      <c r="C250" t="inlineStr">
        <is>
          <t>Venda parcelada</t>
        </is>
      </c>
      <c r="D250">
        <f>IF(ISNUMBER(Entradas!L11),Entradas!L11,0)</f>
        <v/>
      </c>
    </row>
    <row r="251">
      <c r="A251" s="20">
        <f>Entradas!O11</f>
        <v/>
      </c>
      <c r="B251" t="inlineStr">
        <is>
          <t>Entrada</t>
        </is>
      </c>
      <c r="C251" t="inlineStr">
        <is>
          <t>Venda parcelada</t>
        </is>
      </c>
      <c r="D251">
        <f>IF(ISNUMBER(Entradas!L11),Entradas!L11,0)</f>
        <v/>
      </c>
    </row>
    <row r="252">
      <c r="A252" s="20">
        <f>Entradas!P11</f>
        <v/>
      </c>
      <c r="B252" t="inlineStr">
        <is>
          <t>Entrada</t>
        </is>
      </c>
      <c r="C252" t="inlineStr">
        <is>
          <t>Venda parcelada</t>
        </is>
      </c>
      <c r="D252">
        <f>IF(ISNUMBER(Entradas!L11),Entradas!L11,0)</f>
        <v/>
      </c>
    </row>
    <row r="253">
      <c r="A253" s="20">
        <f>Entradas!Q11</f>
        <v/>
      </c>
      <c r="B253" t="inlineStr">
        <is>
          <t>Entrada</t>
        </is>
      </c>
      <c r="C253" t="inlineStr">
        <is>
          <t>Venda parcelada</t>
        </is>
      </c>
      <c r="D253">
        <f>IF(ISNUMBER(Entradas!L11),Entradas!L11,0)</f>
        <v/>
      </c>
    </row>
    <row r="254">
      <c r="A254" s="20">
        <f>Entradas!R11</f>
        <v/>
      </c>
      <c r="B254" t="inlineStr">
        <is>
          <t>Entrada</t>
        </is>
      </c>
      <c r="C254" t="inlineStr">
        <is>
          <t>Venda parcelada</t>
        </is>
      </c>
      <c r="D254">
        <f>IF(ISNUMBER(Entradas!L11),Entradas!L11,0)</f>
        <v/>
      </c>
    </row>
    <row r="255">
      <c r="A255" s="20">
        <f>Entradas!S11</f>
        <v/>
      </c>
      <c r="B255" t="inlineStr">
        <is>
          <t>Entrada</t>
        </is>
      </c>
      <c r="C255" t="inlineStr">
        <is>
          <t>Venda parcelada</t>
        </is>
      </c>
      <c r="D255">
        <f>IF(ISNUMBER(Entradas!L11),Entradas!L11,0)</f>
        <v/>
      </c>
    </row>
    <row r="256">
      <c r="A256" s="20">
        <f>Entradas!T11</f>
        <v/>
      </c>
      <c r="B256" t="inlineStr">
        <is>
          <t>Entrada</t>
        </is>
      </c>
      <c r="C256" t="inlineStr">
        <is>
          <t>Venda parcelada</t>
        </is>
      </c>
      <c r="D256">
        <f>IF(ISNUMBER(Entradas!L11),Entradas!L11,0)</f>
        <v/>
      </c>
    </row>
    <row r="257">
      <c r="A257" s="20">
        <f>Entradas!U11</f>
        <v/>
      </c>
      <c r="B257" t="inlineStr">
        <is>
          <t>Entrada</t>
        </is>
      </c>
      <c r="C257" t="inlineStr">
        <is>
          <t>Venda parcelada</t>
        </is>
      </c>
      <c r="D257">
        <f>IF(ISNUMBER(Entradas!L11),Entradas!L11,0)</f>
        <v/>
      </c>
    </row>
    <row r="258">
      <c r="A258" s="20">
        <f>Entradas!V11</f>
        <v/>
      </c>
      <c r="B258" t="inlineStr">
        <is>
          <t>Entrada</t>
        </is>
      </c>
      <c r="C258" t="inlineStr">
        <is>
          <t>Venda parcelada</t>
        </is>
      </c>
      <c r="D258">
        <f>IF(ISNUMBER(Entradas!L11),Entradas!L11,0)</f>
        <v/>
      </c>
    </row>
    <row r="259">
      <c r="A259" s="20">
        <f>Entradas!W11</f>
        <v/>
      </c>
      <c r="B259" t="inlineStr">
        <is>
          <t>Entrada</t>
        </is>
      </c>
      <c r="C259" t="inlineStr">
        <is>
          <t>Venda parcelada</t>
        </is>
      </c>
      <c r="D259">
        <f>IF(ISNUMBER(Entradas!L11),Entradas!L11,0)</f>
        <v/>
      </c>
    </row>
    <row r="260">
      <c r="A260" s="20">
        <f>Entradas!X11</f>
        <v/>
      </c>
      <c r="B260" t="inlineStr">
        <is>
          <t>Entrada</t>
        </is>
      </c>
      <c r="C260" t="inlineStr">
        <is>
          <t>Venda parcelada</t>
        </is>
      </c>
      <c r="D260">
        <f>IF(ISNUMBER(Entradas!L11),Entradas!L11,0)</f>
        <v/>
      </c>
    </row>
    <row r="261">
      <c r="A261" s="20">
        <f>Entradas!Y11</f>
        <v/>
      </c>
      <c r="B261" t="inlineStr">
        <is>
          <t>Entrada</t>
        </is>
      </c>
      <c r="C261" t="inlineStr">
        <is>
          <t>Venda parcelada</t>
        </is>
      </c>
      <c r="D261">
        <f>IF(ISNUMBER(Entradas!L11),Entradas!L11,0)</f>
        <v/>
      </c>
    </row>
    <row r="262">
      <c r="A262" s="20">
        <f>Entradas!N12</f>
        <v/>
      </c>
      <c r="B262" t="inlineStr">
        <is>
          <t>Entrada</t>
        </is>
      </c>
      <c r="C262" t="inlineStr">
        <is>
          <t>Venda parcelada</t>
        </is>
      </c>
      <c r="D262">
        <f>IF(ISNUMBER(Entradas!L12),Entradas!L12,0)</f>
        <v/>
      </c>
    </row>
    <row r="263">
      <c r="A263" s="20">
        <f>Entradas!O12</f>
        <v/>
      </c>
      <c r="B263" t="inlineStr">
        <is>
          <t>Entrada</t>
        </is>
      </c>
      <c r="C263" t="inlineStr">
        <is>
          <t>Venda parcelada</t>
        </is>
      </c>
      <c r="D263">
        <f>IF(ISNUMBER(Entradas!L12),Entradas!L12,0)</f>
        <v/>
      </c>
    </row>
    <row r="264">
      <c r="A264" s="20">
        <f>Entradas!P12</f>
        <v/>
      </c>
      <c r="B264" t="inlineStr">
        <is>
          <t>Entrada</t>
        </is>
      </c>
      <c r="C264" t="inlineStr">
        <is>
          <t>Venda parcelada</t>
        </is>
      </c>
      <c r="D264">
        <f>IF(ISNUMBER(Entradas!L12),Entradas!L12,0)</f>
        <v/>
      </c>
    </row>
    <row r="265">
      <c r="A265" s="20">
        <f>Entradas!Q12</f>
        <v/>
      </c>
      <c r="B265" t="inlineStr">
        <is>
          <t>Entrada</t>
        </is>
      </c>
      <c r="C265" t="inlineStr">
        <is>
          <t>Venda parcelada</t>
        </is>
      </c>
      <c r="D265">
        <f>IF(ISNUMBER(Entradas!L12),Entradas!L12,0)</f>
        <v/>
      </c>
    </row>
    <row r="266">
      <c r="A266" s="20">
        <f>Entradas!R12</f>
        <v/>
      </c>
      <c r="B266" t="inlineStr">
        <is>
          <t>Entrada</t>
        </is>
      </c>
      <c r="C266" t="inlineStr">
        <is>
          <t>Venda parcelada</t>
        </is>
      </c>
      <c r="D266">
        <f>IF(ISNUMBER(Entradas!L12),Entradas!L12,0)</f>
        <v/>
      </c>
    </row>
    <row r="267">
      <c r="A267" s="20">
        <f>Entradas!S12</f>
        <v/>
      </c>
      <c r="B267" t="inlineStr">
        <is>
          <t>Entrada</t>
        </is>
      </c>
      <c r="C267" t="inlineStr">
        <is>
          <t>Venda parcelada</t>
        </is>
      </c>
      <c r="D267">
        <f>IF(ISNUMBER(Entradas!L12),Entradas!L12,0)</f>
        <v/>
      </c>
    </row>
    <row r="268">
      <c r="A268" s="20">
        <f>Entradas!T12</f>
        <v/>
      </c>
      <c r="B268" t="inlineStr">
        <is>
          <t>Entrada</t>
        </is>
      </c>
      <c r="C268" t="inlineStr">
        <is>
          <t>Venda parcelada</t>
        </is>
      </c>
      <c r="D268">
        <f>IF(ISNUMBER(Entradas!L12),Entradas!L12,0)</f>
        <v/>
      </c>
    </row>
    <row r="269">
      <c r="A269" s="20">
        <f>Entradas!U12</f>
        <v/>
      </c>
      <c r="B269" t="inlineStr">
        <is>
          <t>Entrada</t>
        </is>
      </c>
      <c r="C269" t="inlineStr">
        <is>
          <t>Venda parcelada</t>
        </is>
      </c>
      <c r="D269">
        <f>IF(ISNUMBER(Entradas!L12),Entradas!L12,0)</f>
        <v/>
      </c>
    </row>
    <row r="270">
      <c r="A270" s="20">
        <f>Entradas!V12</f>
        <v/>
      </c>
      <c r="B270" t="inlineStr">
        <is>
          <t>Entrada</t>
        </is>
      </c>
      <c r="C270" t="inlineStr">
        <is>
          <t>Venda parcelada</t>
        </is>
      </c>
      <c r="D270">
        <f>IF(ISNUMBER(Entradas!L12),Entradas!L12,0)</f>
        <v/>
      </c>
    </row>
    <row r="271">
      <c r="A271" s="20">
        <f>Entradas!W12</f>
        <v/>
      </c>
      <c r="B271" t="inlineStr">
        <is>
          <t>Entrada</t>
        </is>
      </c>
      <c r="C271" t="inlineStr">
        <is>
          <t>Venda parcelada</t>
        </is>
      </c>
      <c r="D271">
        <f>IF(ISNUMBER(Entradas!L12),Entradas!L12,0)</f>
        <v/>
      </c>
    </row>
    <row r="272">
      <c r="A272" s="20">
        <f>Entradas!X12</f>
        <v/>
      </c>
      <c r="B272" t="inlineStr">
        <is>
          <t>Entrada</t>
        </is>
      </c>
      <c r="C272" t="inlineStr">
        <is>
          <t>Venda parcelada</t>
        </is>
      </c>
      <c r="D272">
        <f>IF(ISNUMBER(Entradas!L12),Entradas!L12,0)</f>
        <v/>
      </c>
    </row>
    <row r="273">
      <c r="A273" s="20">
        <f>Entradas!Y12</f>
        <v/>
      </c>
      <c r="B273" t="inlineStr">
        <is>
          <t>Entrada</t>
        </is>
      </c>
      <c r="C273" t="inlineStr">
        <is>
          <t>Venda parcelada</t>
        </is>
      </c>
      <c r="D273">
        <f>IF(ISNUMBER(Entradas!L12),Entradas!L12,0)</f>
        <v/>
      </c>
    </row>
    <row r="274">
      <c r="A274" s="20">
        <f>Entradas!N13</f>
        <v/>
      </c>
      <c r="B274" t="inlineStr">
        <is>
          <t>Entrada</t>
        </is>
      </c>
      <c r="C274" t="inlineStr">
        <is>
          <t>Venda parcelada</t>
        </is>
      </c>
      <c r="D274">
        <f>IF(ISNUMBER(Entradas!L13),Entradas!L13,0)</f>
        <v/>
      </c>
    </row>
    <row r="275">
      <c r="A275" s="20">
        <f>Entradas!O13</f>
        <v/>
      </c>
      <c r="B275" t="inlineStr">
        <is>
          <t>Entrada</t>
        </is>
      </c>
      <c r="C275" t="inlineStr">
        <is>
          <t>Venda parcelada</t>
        </is>
      </c>
      <c r="D275">
        <f>IF(ISNUMBER(Entradas!L13),Entradas!L13,0)</f>
        <v/>
      </c>
    </row>
    <row r="276">
      <c r="A276" s="20">
        <f>Entradas!P13</f>
        <v/>
      </c>
      <c r="B276" t="inlineStr">
        <is>
          <t>Entrada</t>
        </is>
      </c>
      <c r="C276" t="inlineStr">
        <is>
          <t>Venda parcelada</t>
        </is>
      </c>
      <c r="D276">
        <f>IF(ISNUMBER(Entradas!L13),Entradas!L13,0)</f>
        <v/>
      </c>
    </row>
    <row r="277">
      <c r="A277" s="20">
        <f>Entradas!Q13</f>
        <v/>
      </c>
      <c r="B277" t="inlineStr">
        <is>
          <t>Entrada</t>
        </is>
      </c>
      <c r="C277" t="inlineStr">
        <is>
          <t>Venda parcelada</t>
        </is>
      </c>
      <c r="D277">
        <f>IF(ISNUMBER(Entradas!L13),Entradas!L13,0)</f>
        <v/>
      </c>
    </row>
    <row r="278">
      <c r="A278" s="20">
        <f>Entradas!R13</f>
        <v/>
      </c>
      <c r="B278" t="inlineStr">
        <is>
          <t>Entrada</t>
        </is>
      </c>
      <c r="C278" t="inlineStr">
        <is>
          <t>Venda parcelada</t>
        </is>
      </c>
      <c r="D278">
        <f>IF(ISNUMBER(Entradas!L13),Entradas!L13,0)</f>
        <v/>
      </c>
    </row>
    <row r="279">
      <c r="A279" s="20">
        <f>Entradas!S13</f>
        <v/>
      </c>
      <c r="B279" t="inlineStr">
        <is>
          <t>Entrada</t>
        </is>
      </c>
      <c r="C279" t="inlineStr">
        <is>
          <t>Venda parcelada</t>
        </is>
      </c>
      <c r="D279">
        <f>IF(ISNUMBER(Entradas!L13),Entradas!L13,0)</f>
        <v/>
      </c>
    </row>
    <row r="280">
      <c r="A280" s="20">
        <f>Entradas!T13</f>
        <v/>
      </c>
      <c r="B280" t="inlineStr">
        <is>
          <t>Entrada</t>
        </is>
      </c>
      <c r="C280" t="inlineStr">
        <is>
          <t>Venda parcelada</t>
        </is>
      </c>
      <c r="D280">
        <f>IF(ISNUMBER(Entradas!L13),Entradas!L13,0)</f>
        <v/>
      </c>
    </row>
    <row r="281">
      <c r="A281" s="20">
        <f>Entradas!U13</f>
        <v/>
      </c>
      <c r="B281" t="inlineStr">
        <is>
          <t>Entrada</t>
        </is>
      </c>
      <c r="C281" t="inlineStr">
        <is>
          <t>Venda parcelada</t>
        </is>
      </c>
      <c r="D281">
        <f>IF(ISNUMBER(Entradas!L13),Entradas!L13,0)</f>
        <v/>
      </c>
    </row>
    <row r="282">
      <c r="A282" s="20">
        <f>Entradas!V13</f>
        <v/>
      </c>
      <c r="B282" t="inlineStr">
        <is>
          <t>Entrada</t>
        </is>
      </c>
      <c r="C282" t="inlineStr">
        <is>
          <t>Venda parcelada</t>
        </is>
      </c>
      <c r="D282">
        <f>IF(ISNUMBER(Entradas!L13),Entradas!L13,0)</f>
        <v/>
      </c>
    </row>
    <row r="283">
      <c r="A283" s="20">
        <f>Entradas!W13</f>
        <v/>
      </c>
      <c r="B283" t="inlineStr">
        <is>
          <t>Entrada</t>
        </is>
      </c>
      <c r="C283" t="inlineStr">
        <is>
          <t>Venda parcelada</t>
        </is>
      </c>
      <c r="D283">
        <f>IF(ISNUMBER(Entradas!L13),Entradas!L13,0)</f>
        <v/>
      </c>
    </row>
    <row r="284">
      <c r="A284" s="20">
        <f>Entradas!X13</f>
        <v/>
      </c>
      <c r="B284" t="inlineStr">
        <is>
          <t>Entrada</t>
        </is>
      </c>
      <c r="C284" t="inlineStr">
        <is>
          <t>Venda parcelada</t>
        </is>
      </c>
      <c r="D284">
        <f>IF(ISNUMBER(Entradas!L13),Entradas!L13,0)</f>
        <v/>
      </c>
    </row>
    <row r="285">
      <c r="A285" s="20">
        <f>Entradas!Y13</f>
        <v/>
      </c>
      <c r="B285" t="inlineStr">
        <is>
          <t>Entrada</t>
        </is>
      </c>
      <c r="C285" t="inlineStr">
        <is>
          <t>Venda parcelada</t>
        </is>
      </c>
      <c r="D285">
        <f>IF(ISNUMBER(Entradas!L13),Entradas!L13,0)</f>
        <v/>
      </c>
    </row>
    <row r="286">
      <c r="A286" s="20">
        <f>Entradas!N14</f>
        <v/>
      </c>
      <c r="B286" t="inlineStr">
        <is>
          <t>Entrada</t>
        </is>
      </c>
      <c r="C286" t="inlineStr">
        <is>
          <t>Venda parcelada</t>
        </is>
      </c>
      <c r="D286">
        <f>IF(ISNUMBER(Entradas!L14),Entradas!L14,0)</f>
        <v/>
      </c>
    </row>
    <row r="287">
      <c r="A287" s="20">
        <f>Entradas!O14</f>
        <v/>
      </c>
      <c r="B287" t="inlineStr">
        <is>
          <t>Entrada</t>
        </is>
      </c>
      <c r="C287" t="inlineStr">
        <is>
          <t>Venda parcelada</t>
        </is>
      </c>
      <c r="D287">
        <f>IF(ISNUMBER(Entradas!L14),Entradas!L14,0)</f>
        <v/>
      </c>
    </row>
    <row r="288">
      <c r="A288" s="20">
        <f>Entradas!P14</f>
        <v/>
      </c>
      <c r="B288" t="inlineStr">
        <is>
          <t>Entrada</t>
        </is>
      </c>
      <c r="C288" t="inlineStr">
        <is>
          <t>Venda parcelada</t>
        </is>
      </c>
      <c r="D288">
        <f>IF(ISNUMBER(Entradas!L14),Entradas!L14,0)</f>
        <v/>
      </c>
    </row>
    <row r="289">
      <c r="A289" s="20">
        <f>Entradas!Q14</f>
        <v/>
      </c>
      <c r="B289" t="inlineStr">
        <is>
          <t>Entrada</t>
        </is>
      </c>
      <c r="C289" t="inlineStr">
        <is>
          <t>Venda parcelada</t>
        </is>
      </c>
      <c r="D289">
        <f>IF(ISNUMBER(Entradas!L14),Entradas!L14,0)</f>
        <v/>
      </c>
    </row>
    <row r="290">
      <c r="A290" s="20">
        <f>Entradas!R14</f>
        <v/>
      </c>
      <c r="B290" t="inlineStr">
        <is>
          <t>Entrada</t>
        </is>
      </c>
      <c r="C290" t="inlineStr">
        <is>
          <t>Venda parcelada</t>
        </is>
      </c>
      <c r="D290">
        <f>IF(ISNUMBER(Entradas!L14),Entradas!L14,0)</f>
        <v/>
      </c>
    </row>
    <row r="291">
      <c r="A291" s="20">
        <f>Entradas!S14</f>
        <v/>
      </c>
      <c r="B291" t="inlineStr">
        <is>
          <t>Entrada</t>
        </is>
      </c>
      <c r="C291" t="inlineStr">
        <is>
          <t>Venda parcelada</t>
        </is>
      </c>
      <c r="D291">
        <f>IF(ISNUMBER(Entradas!L14),Entradas!L14,0)</f>
        <v/>
      </c>
    </row>
    <row r="292">
      <c r="A292" s="20">
        <f>Entradas!T14</f>
        <v/>
      </c>
      <c r="B292" t="inlineStr">
        <is>
          <t>Entrada</t>
        </is>
      </c>
      <c r="C292" t="inlineStr">
        <is>
          <t>Venda parcelada</t>
        </is>
      </c>
      <c r="D292">
        <f>IF(ISNUMBER(Entradas!L14),Entradas!L14,0)</f>
        <v/>
      </c>
    </row>
    <row r="293">
      <c r="A293" s="20">
        <f>Entradas!U14</f>
        <v/>
      </c>
      <c r="B293" t="inlineStr">
        <is>
          <t>Entrada</t>
        </is>
      </c>
      <c r="C293" t="inlineStr">
        <is>
          <t>Venda parcelada</t>
        </is>
      </c>
      <c r="D293">
        <f>IF(ISNUMBER(Entradas!L14),Entradas!L14,0)</f>
        <v/>
      </c>
    </row>
    <row r="294">
      <c r="A294" s="20">
        <f>Entradas!V14</f>
        <v/>
      </c>
      <c r="B294" t="inlineStr">
        <is>
          <t>Entrada</t>
        </is>
      </c>
      <c r="C294" t="inlineStr">
        <is>
          <t>Venda parcelada</t>
        </is>
      </c>
      <c r="D294">
        <f>IF(ISNUMBER(Entradas!L14),Entradas!L14,0)</f>
        <v/>
      </c>
    </row>
    <row r="295">
      <c r="A295" s="20">
        <f>Entradas!W14</f>
        <v/>
      </c>
      <c r="B295" t="inlineStr">
        <is>
          <t>Entrada</t>
        </is>
      </c>
      <c r="C295" t="inlineStr">
        <is>
          <t>Venda parcelada</t>
        </is>
      </c>
      <c r="D295">
        <f>IF(ISNUMBER(Entradas!L14),Entradas!L14,0)</f>
        <v/>
      </c>
    </row>
    <row r="296">
      <c r="A296" s="20">
        <f>Entradas!X14</f>
        <v/>
      </c>
      <c r="B296" t="inlineStr">
        <is>
          <t>Entrada</t>
        </is>
      </c>
      <c r="C296" t="inlineStr">
        <is>
          <t>Venda parcelada</t>
        </is>
      </c>
      <c r="D296">
        <f>IF(ISNUMBER(Entradas!L14),Entradas!L14,0)</f>
        <v/>
      </c>
    </row>
    <row r="297">
      <c r="A297" s="20">
        <f>Entradas!Y14</f>
        <v/>
      </c>
      <c r="B297" t="inlineStr">
        <is>
          <t>Entrada</t>
        </is>
      </c>
      <c r="C297" t="inlineStr">
        <is>
          <t>Venda parcelada</t>
        </is>
      </c>
      <c r="D297">
        <f>IF(ISNUMBER(Entradas!L14),Entradas!L14,0)</f>
        <v/>
      </c>
    </row>
    <row r="298">
      <c r="A298" s="20">
        <f>Entradas!N15</f>
        <v/>
      </c>
      <c r="B298" t="inlineStr">
        <is>
          <t>Entrada</t>
        </is>
      </c>
      <c r="C298" t="inlineStr">
        <is>
          <t>Venda parcelada</t>
        </is>
      </c>
      <c r="D298">
        <f>IF(ISNUMBER(Entradas!L15),Entradas!L15,0)</f>
        <v/>
      </c>
    </row>
    <row r="299">
      <c r="A299" s="20">
        <f>Entradas!O15</f>
        <v/>
      </c>
      <c r="B299" t="inlineStr">
        <is>
          <t>Entrada</t>
        </is>
      </c>
      <c r="C299" t="inlineStr">
        <is>
          <t>Venda parcelada</t>
        </is>
      </c>
      <c r="D299">
        <f>IF(ISNUMBER(Entradas!L15),Entradas!L15,0)</f>
        <v/>
      </c>
    </row>
    <row r="300">
      <c r="A300" s="20">
        <f>Entradas!P15</f>
        <v/>
      </c>
      <c r="B300" t="inlineStr">
        <is>
          <t>Entrada</t>
        </is>
      </c>
      <c r="C300" t="inlineStr">
        <is>
          <t>Venda parcelada</t>
        </is>
      </c>
      <c r="D300">
        <f>IF(ISNUMBER(Entradas!L15),Entradas!L15,0)</f>
        <v/>
      </c>
    </row>
    <row r="301">
      <c r="A301" s="20">
        <f>Entradas!Q15</f>
        <v/>
      </c>
      <c r="B301" t="inlineStr">
        <is>
          <t>Entrada</t>
        </is>
      </c>
      <c r="C301" t="inlineStr">
        <is>
          <t>Venda parcelada</t>
        </is>
      </c>
      <c r="D301">
        <f>IF(ISNUMBER(Entradas!L15),Entradas!L15,0)</f>
        <v/>
      </c>
    </row>
    <row r="302">
      <c r="A302" s="20">
        <f>Entradas!R15</f>
        <v/>
      </c>
      <c r="B302" t="inlineStr">
        <is>
          <t>Entrada</t>
        </is>
      </c>
      <c r="C302" t="inlineStr">
        <is>
          <t>Venda parcelada</t>
        </is>
      </c>
      <c r="D302">
        <f>IF(ISNUMBER(Entradas!L15),Entradas!L15,0)</f>
        <v/>
      </c>
    </row>
    <row r="303">
      <c r="A303" s="20">
        <f>Entradas!S15</f>
        <v/>
      </c>
      <c r="B303" t="inlineStr">
        <is>
          <t>Entrada</t>
        </is>
      </c>
      <c r="C303" t="inlineStr">
        <is>
          <t>Venda parcelada</t>
        </is>
      </c>
      <c r="D303">
        <f>IF(ISNUMBER(Entradas!L15),Entradas!L15,0)</f>
        <v/>
      </c>
    </row>
    <row r="304">
      <c r="A304" s="20">
        <f>Entradas!T15</f>
        <v/>
      </c>
      <c r="B304" t="inlineStr">
        <is>
          <t>Entrada</t>
        </is>
      </c>
      <c r="C304" t="inlineStr">
        <is>
          <t>Venda parcelada</t>
        </is>
      </c>
      <c r="D304">
        <f>IF(ISNUMBER(Entradas!L15),Entradas!L15,0)</f>
        <v/>
      </c>
    </row>
    <row r="305">
      <c r="A305" s="20">
        <f>Entradas!U15</f>
        <v/>
      </c>
      <c r="B305" t="inlineStr">
        <is>
          <t>Entrada</t>
        </is>
      </c>
      <c r="C305" t="inlineStr">
        <is>
          <t>Venda parcelada</t>
        </is>
      </c>
      <c r="D305">
        <f>IF(ISNUMBER(Entradas!L15),Entradas!L15,0)</f>
        <v/>
      </c>
    </row>
    <row r="306">
      <c r="A306" s="20">
        <f>Entradas!V15</f>
        <v/>
      </c>
      <c r="B306" t="inlineStr">
        <is>
          <t>Entrada</t>
        </is>
      </c>
      <c r="C306" t="inlineStr">
        <is>
          <t>Venda parcelada</t>
        </is>
      </c>
      <c r="D306">
        <f>IF(ISNUMBER(Entradas!L15),Entradas!L15,0)</f>
        <v/>
      </c>
    </row>
    <row r="307">
      <c r="A307" s="20">
        <f>Entradas!W15</f>
        <v/>
      </c>
      <c r="B307" t="inlineStr">
        <is>
          <t>Entrada</t>
        </is>
      </c>
      <c r="C307" t="inlineStr">
        <is>
          <t>Venda parcelada</t>
        </is>
      </c>
      <c r="D307">
        <f>IF(ISNUMBER(Entradas!L15),Entradas!L15,0)</f>
        <v/>
      </c>
    </row>
    <row r="308">
      <c r="A308" s="20">
        <f>Entradas!X15</f>
        <v/>
      </c>
      <c r="B308" t="inlineStr">
        <is>
          <t>Entrada</t>
        </is>
      </c>
      <c r="C308" t="inlineStr">
        <is>
          <t>Venda parcelada</t>
        </is>
      </c>
      <c r="D308">
        <f>IF(ISNUMBER(Entradas!L15),Entradas!L15,0)</f>
        <v/>
      </c>
    </row>
    <row r="309">
      <c r="A309" s="20">
        <f>Entradas!Y15</f>
        <v/>
      </c>
      <c r="B309" t="inlineStr">
        <is>
          <t>Entrada</t>
        </is>
      </c>
      <c r="C309" t="inlineStr">
        <is>
          <t>Venda parcelada</t>
        </is>
      </c>
      <c r="D309">
        <f>IF(ISNUMBER(Entradas!L15),Entradas!L15,0)</f>
        <v/>
      </c>
    </row>
    <row r="310">
      <c r="A310" s="20">
        <f>Entradas!N16</f>
        <v/>
      </c>
      <c r="B310" t="inlineStr">
        <is>
          <t>Entrada</t>
        </is>
      </c>
      <c r="C310" t="inlineStr">
        <is>
          <t>Venda parcelada</t>
        </is>
      </c>
      <c r="D310">
        <f>IF(ISNUMBER(Entradas!L16),Entradas!L16,0)</f>
        <v/>
      </c>
    </row>
    <row r="311">
      <c r="A311" s="20">
        <f>Entradas!O16</f>
        <v/>
      </c>
      <c r="B311" t="inlineStr">
        <is>
          <t>Entrada</t>
        </is>
      </c>
      <c r="C311" t="inlineStr">
        <is>
          <t>Venda parcelada</t>
        </is>
      </c>
      <c r="D311">
        <f>IF(ISNUMBER(Entradas!L16),Entradas!L16,0)</f>
        <v/>
      </c>
    </row>
    <row r="312">
      <c r="A312" s="20">
        <f>Entradas!P16</f>
        <v/>
      </c>
      <c r="B312" t="inlineStr">
        <is>
          <t>Entrada</t>
        </is>
      </c>
      <c r="C312" t="inlineStr">
        <is>
          <t>Venda parcelada</t>
        </is>
      </c>
      <c r="D312">
        <f>IF(ISNUMBER(Entradas!L16),Entradas!L16,0)</f>
        <v/>
      </c>
    </row>
    <row r="313">
      <c r="A313" s="20">
        <f>Entradas!Q16</f>
        <v/>
      </c>
      <c r="B313" t="inlineStr">
        <is>
          <t>Entrada</t>
        </is>
      </c>
      <c r="C313" t="inlineStr">
        <is>
          <t>Venda parcelada</t>
        </is>
      </c>
      <c r="D313">
        <f>IF(ISNUMBER(Entradas!L16),Entradas!L16,0)</f>
        <v/>
      </c>
    </row>
    <row r="314">
      <c r="A314" s="20">
        <f>Entradas!R16</f>
        <v/>
      </c>
      <c r="B314" t="inlineStr">
        <is>
          <t>Entrada</t>
        </is>
      </c>
      <c r="C314" t="inlineStr">
        <is>
          <t>Venda parcelada</t>
        </is>
      </c>
      <c r="D314">
        <f>IF(ISNUMBER(Entradas!L16),Entradas!L16,0)</f>
        <v/>
      </c>
    </row>
    <row r="315">
      <c r="A315" s="20">
        <f>Entradas!S16</f>
        <v/>
      </c>
      <c r="B315" t="inlineStr">
        <is>
          <t>Entrada</t>
        </is>
      </c>
      <c r="C315" t="inlineStr">
        <is>
          <t>Venda parcelada</t>
        </is>
      </c>
      <c r="D315">
        <f>IF(ISNUMBER(Entradas!L16),Entradas!L16,0)</f>
        <v/>
      </c>
    </row>
    <row r="316">
      <c r="A316" s="20">
        <f>Entradas!T16</f>
        <v/>
      </c>
      <c r="B316" t="inlineStr">
        <is>
          <t>Entrada</t>
        </is>
      </c>
      <c r="C316" t="inlineStr">
        <is>
          <t>Venda parcelada</t>
        </is>
      </c>
      <c r="D316">
        <f>IF(ISNUMBER(Entradas!L16),Entradas!L16,0)</f>
        <v/>
      </c>
    </row>
    <row r="317">
      <c r="A317" s="20">
        <f>Entradas!U16</f>
        <v/>
      </c>
      <c r="B317" t="inlineStr">
        <is>
          <t>Entrada</t>
        </is>
      </c>
      <c r="C317" t="inlineStr">
        <is>
          <t>Venda parcelada</t>
        </is>
      </c>
      <c r="D317">
        <f>IF(ISNUMBER(Entradas!L16),Entradas!L16,0)</f>
        <v/>
      </c>
    </row>
    <row r="318">
      <c r="A318" s="20">
        <f>Entradas!V16</f>
        <v/>
      </c>
      <c r="B318" t="inlineStr">
        <is>
          <t>Entrada</t>
        </is>
      </c>
      <c r="C318" t="inlineStr">
        <is>
          <t>Venda parcelada</t>
        </is>
      </c>
      <c r="D318">
        <f>IF(ISNUMBER(Entradas!L16),Entradas!L16,0)</f>
        <v/>
      </c>
    </row>
    <row r="319">
      <c r="A319" s="20">
        <f>Entradas!W16</f>
        <v/>
      </c>
      <c r="B319" t="inlineStr">
        <is>
          <t>Entrada</t>
        </is>
      </c>
      <c r="C319" t="inlineStr">
        <is>
          <t>Venda parcelada</t>
        </is>
      </c>
      <c r="D319">
        <f>IF(ISNUMBER(Entradas!L16),Entradas!L16,0)</f>
        <v/>
      </c>
    </row>
    <row r="320">
      <c r="A320" s="20">
        <f>Entradas!X16</f>
        <v/>
      </c>
      <c r="B320" t="inlineStr">
        <is>
          <t>Entrada</t>
        </is>
      </c>
      <c r="C320" t="inlineStr">
        <is>
          <t>Venda parcelada</t>
        </is>
      </c>
      <c r="D320">
        <f>IF(ISNUMBER(Entradas!L16),Entradas!L16,0)</f>
        <v/>
      </c>
    </row>
    <row r="321">
      <c r="A321" s="20">
        <f>Entradas!Y16</f>
        <v/>
      </c>
      <c r="B321" t="inlineStr">
        <is>
          <t>Entrada</t>
        </is>
      </c>
      <c r="C321" t="inlineStr">
        <is>
          <t>Venda parcelada</t>
        </is>
      </c>
      <c r="D321">
        <f>IF(ISNUMBER(Entradas!L16),Entradas!L16,0)</f>
        <v/>
      </c>
    </row>
    <row r="322">
      <c r="A322" s="20">
        <f>Entradas!N17</f>
        <v/>
      </c>
      <c r="B322" t="inlineStr">
        <is>
          <t>Entrada</t>
        </is>
      </c>
      <c r="C322" t="inlineStr">
        <is>
          <t>Venda parcelada</t>
        </is>
      </c>
      <c r="D322">
        <f>IF(ISNUMBER(Entradas!L17),Entradas!L17,0)</f>
        <v/>
      </c>
    </row>
    <row r="323">
      <c r="A323" s="20">
        <f>Entradas!O17</f>
        <v/>
      </c>
      <c r="B323" t="inlineStr">
        <is>
          <t>Entrada</t>
        </is>
      </c>
      <c r="C323" t="inlineStr">
        <is>
          <t>Venda parcelada</t>
        </is>
      </c>
      <c r="D323">
        <f>IF(ISNUMBER(Entradas!L17),Entradas!L17,0)</f>
        <v/>
      </c>
    </row>
    <row r="324">
      <c r="A324" s="20">
        <f>Entradas!P17</f>
        <v/>
      </c>
      <c r="B324" t="inlineStr">
        <is>
          <t>Entrada</t>
        </is>
      </c>
      <c r="C324" t="inlineStr">
        <is>
          <t>Venda parcelada</t>
        </is>
      </c>
      <c r="D324">
        <f>IF(ISNUMBER(Entradas!L17),Entradas!L17,0)</f>
        <v/>
      </c>
    </row>
    <row r="325">
      <c r="A325" s="20">
        <f>Entradas!Q17</f>
        <v/>
      </c>
      <c r="B325" t="inlineStr">
        <is>
          <t>Entrada</t>
        </is>
      </c>
      <c r="C325" t="inlineStr">
        <is>
          <t>Venda parcelada</t>
        </is>
      </c>
      <c r="D325">
        <f>IF(ISNUMBER(Entradas!L17),Entradas!L17,0)</f>
        <v/>
      </c>
    </row>
    <row r="326">
      <c r="A326" s="20">
        <f>Entradas!R17</f>
        <v/>
      </c>
      <c r="B326" t="inlineStr">
        <is>
          <t>Entrada</t>
        </is>
      </c>
      <c r="C326" t="inlineStr">
        <is>
          <t>Venda parcelada</t>
        </is>
      </c>
      <c r="D326">
        <f>IF(ISNUMBER(Entradas!L17),Entradas!L17,0)</f>
        <v/>
      </c>
    </row>
    <row r="327">
      <c r="A327" s="20">
        <f>Entradas!S17</f>
        <v/>
      </c>
      <c r="B327" t="inlineStr">
        <is>
          <t>Entrada</t>
        </is>
      </c>
      <c r="C327" t="inlineStr">
        <is>
          <t>Venda parcelada</t>
        </is>
      </c>
      <c r="D327">
        <f>IF(ISNUMBER(Entradas!L17),Entradas!L17,0)</f>
        <v/>
      </c>
    </row>
    <row r="328">
      <c r="A328" s="20">
        <f>Entradas!T17</f>
        <v/>
      </c>
      <c r="B328" t="inlineStr">
        <is>
          <t>Entrada</t>
        </is>
      </c>
      <c r="C328" t="inlineStr">
        <is>
          <t>Venda parcelada</t>
        </is>
      </c>
      <c r="D328">
        <f>IF(ISNUMBER(Entradas!L17),Entradas!L17,0)</f>
        <v/>
      </c>
    </row>
    <row r="329">
      <c r="A329" s="20">
        <f>Entradas!U17</f>
        <v/>
      </c>
      <c r="B329" t="inlineStr">
        <is>
          <t>Entrada</t>
        </is>
      </c>
      <c r="C329" t="inlineStr">
        <is>
          <t>Venda parcelada</t>
        </is>
      </c>
      <c r="D329">
        <f>IF(ISNUMBER(Entradas!L17),Entradas!L17,0)</f>
        <v/>
      </c>
    </row>
    <row r="330">
      <c r="A330" s="20">
        <f>Entradas!V17</f>
        <v/>
      </c>
      <c r="B330" t="inlineStr">
        <is>
          <t>Entrada</t>
        </is>
      </c>
      <c r="C330" t="inlineStr">
        <is>
          <t>Venda parcelada</t>
        </is>
      </c>
      <c r="D330">
        <f>IF(ISNUMBER(Entradas!L17),Entradas!L17,0)</f>
        <v/>
      </c>
    </row>
    <row r="331">
      <c r="A331" s="20">
        <f>Entradas!W17</f>
        <v/>
      </c>
      <c r="B331" t="inlineStr">
        <is>
          <t>Entrada</t>
        </is>
      </c>
      <c r="C331" t="inlineStr">
        <is>
          <t>Venda parcelada</t>
        </is>
      </c>
      <c r="D331">
        <f>IF(ISNUMBER(Entradas!L17),Entradas!L17,0)</f>
        <v/>
      </c>
    </row>
    <row r="332">
      <c r="A332" s="20">
        <f>Entradas!X17</f>
        <v/>
      </c>
      <c r="B332" t="inlineStr">
        <is>
          <t>Entrada</t>
        </is>
      </c>
      <c r="C332" t="inlineStr">
        <is>
          <t>Venda parcelada</t>
        </is>
      </c>
      <c r="D332">
        <f>IF(ISNUMBER(Entradas!L17),Entradas!L17,0)</f>
        <v/>
      </c>
    </row>
    <row r="333">
      <c r="A333" s="20">
        <f>Entradas!Y17</f>
        <v/>
      </c>
      <c r="B333" t="inlineStr">
        <is>
          <t>Entrada</t>
        </is>
      </c>
      <c r="C333" t="inlineStr">
        <is>
          <t>Venda parcelada</t>
        </is>
      </c>
      <c r="D333">
        <f>IF(ISNUMBER(Entradas!L17),Entradas!L17,0)</f>
        <v/>
      </c>
    </row>
    <row r="334">
      <c r="A334" s="20">
        <f>Entradas!N18</f>
        <v/>
      </c>
      <c r="B334" t="inlineStr">
        <is>
          <t>Entrada</t>
        </is>
      </c>
      <c r="C334" t="inlineStr">
        <is>
          <t>Venda parcelada</t>
        </is>
      </c>
      <c r="D334">
        <f>IF(ISNUMBER(Entradas!L18),Entradas!L18,0)</f>
        <v/>
      </c>
    </row>
    <row r="335">
      <c r="A335" s="20">
        <f>Entradas!O18</f>
        <v/>
      </c>
      <c r="B335" t="inlineStr">
        <is>
          <t>Entrada</t>
        </is>
      </c>
      <c r="C335" t="inlineStr">
        <is>
          <t>Venda parcelada</t>
        </is>
      </c>
      <c r="D335">
        <f>IF(ISNUMBER(Entradas!L18),Entradas!L18,0)</f>
        <v/>
      </c>
    </row>
    <row r="336">
      <c r="A336" s="20">
        <f>Entradas!P18</f>
        <v/>
      </c>
      <c r="B336" t="inlineStr">
        <is>
          <t>Entrada</t>
        </is>
      </c>
      <c r="C336" t="inlineStr">
        <is>
          <t>Venda parcelada</t>
        </is>
      </c>
      <c r="D336">
        <f>IF(ISNUMBER(Entradas!L18),Entradas!L18,0)</f>
        <v/>
      </c>
    </row>
    <row r="337">
      <c r="A337" s="20">
        <f>Entradas!Q18</f>
        <v/>
      </c>
      <c r="B337" t="inlineStr">
        <is>
          <t>Entrada</t>
        </is>
      </c>
      <c r="C337" t="inlineStr">
        <is>
          <t>Venda parcelada</t>
        </is>
      </c>
      <c r="D337">
        <f>IF(ISNUMBER(Entradas!L18),Entradas!L18,0)</f>
        <v/>
      </c>
    </row>
    <row r="338">
      <c r="A338" s="20">
        <f>Entradas!R18</f>
        <v/>
      </c>
      <c r="B338" t="inlineStr">
        <is>
          <t>Entrada</t>
        </is>
      </c>
      <c r="C338" t="inlineStr">
        <is>
          <t>Venda parcelada</t>
        </is>
      </c>
      <c r="D338">
        <f>IF(ISNUMBER(Entradas!L18),Entradas!L18,0)</f>
        <v/>
      </c>
    </row>
    <row r="339">
      <c r="A339" s="20">
        <f>Entradas!S18</f>
        <v/>
      </c>
      <c r="B339" t="inlineStr">
        <is>
          <t>Entrada</t>
        </is>
      </c>
      <c r="C339" t="inlineStr">
        <is>
          <t>Venda parcelada</t>
        </is>
      </c>
      <c r="D339">
        <f>IF(ISNUMBER(Entradas!L18),Entradas!L18,0)</f>
        <v/>
      </c>
    </row>
    <row r="340">
      <c r="A340" s="20">
        <f>Entradas!T18</f>
        <v/>
      </c>
      <c r="B340" t="inlineStr">
        <is>
          <t>Entrada</t>
        </is>
      </c>
      <c r="C340" t="inlineStr">
        <is>
          <t>Venda parcelada</t>
        </is>
      </c>
      <c r="D340">
        <f>IF(ISNUMBER(Entradas!L18),Entradas!L18,0)</f>
        <v/>
      </c>
    </row>
    <row r="341">
      <c r="A341" s="20">
        <f>Entradas!U18</f>
        <v/>
      </c>
      <c r="B341" t="inlineStr">
        <is>
          <t>Entrada</t>
        </is>
      </c>
      <c r="C341" t="inlineStr">
        <is>
          <t>Venda parcelada</t>
        </is>
      </c>
      <c r="D341">
        <f>IF(ISNUMBER(Entradas!L18),Entradas!L18,0)</f>
        <v/>
      </c>
    </row>
    <row r="342">
      <c r="A342" s="20">
        <f>Entradas!V18</f>
        <v/>
      </c>
      <c r="B342" t="inlineStr">
        <is>
          <t>Entrada</t>
        </is>
      </c>
      <c r="C342" t="inlineStr">
        <is>
          <t>Venda parcelada</t>
        </is>
      </c>
      <c r="D342">
        <f>IF(ISNUMBER(Entradas!L18),Entradas!L18,0)</f>
        <v/>
      </c>
    </row>
    <row r="343">
      <c r="A343" s="20">
        <f>Entradas!W18</f>
        <v/>
      </c>
      <c r="B343" t="inlineStr">
        <is>
          <t>Entrada</t>
        </is>
      </c>
      <c r="C343" t="inlineStr">
        <is>
          <t>Venda parcelada</t>
        </is>
      </c>
      <c r="D343">
        <f>IF(ISNUMBER(Entradas!L18),Entradas!L18,0)</f>
        <v/>
      </c>
    </row>
    <row r="344">
      <c r="A344" s="20">
        <f>Entradas!X18</f>
        <v/>
      </c>
      <c r="B344" t="inlineStr">
        <is>
          <t>Entrada</t>
        </is>
      </c>
      <c r="C344" t="inlineStr">
        <is>
          <t>Venda parcelada</t>
        </is>
      </c>
      <c r="D344">
        <f>IF(ISNUMBER(Entradas!L18),Entradas!L18,0)</f>
        <v/>
      </c>
    </row>
    <row r="345">
      <c r="A345" s="20">
        <f>Entradas!Y18</f>
        <v/>
      </c>
      <c r="B345" t="inlineStr">
        <is>
          <t>Entrada</t>
        </is>
      </c>
      <c r="C345" t="inlineStr">
        <is>
          <t>Venda parcelada</t>
        </is>
      </c>
      <c r="D345">
        <f>IF(ISNUMBER(Entradas!L18),Entradas!L18,0)</f>
        <v/>
      </c>
    </row>
    <row r="346">
      <c r="A346" s="20">
        <f>Entradas!N19</f>
        <v/>
      </c>
      <c r="B346" t="inlineStr">
        <is>
          <t>Entrada</t>
        </is>
      </c>
      <c r="C346" t="inlineStr">
        <is>
          <t>Venda parcelada</t>
        </is>
      </c>
      <c r="D346">
        <f>IF(ISNUMBER(Entradas!L19),Entradas!L19,0)</f>
        <v/>
      </c>
    </row>
    <row r="347">
      <c r="A347" s="20">
        <f>Entradas!O19</f>
        <v/>
      </c>
      <c r="B347" t="inlineStr">
        <is>
          <t>Entrada</t>
        </is>
      </c>
      <c r="C347" t="inlineStr">
        <is>
          <t>Venda parcelada</t>
        </is>
      </c>
      <c r="D347">
        <f>IF(ISNUMBER(Entradas!L19),Entradas!L19,0)</f>
        <v/>
      </c>
    </row>
    <row r="348">
      <c r="A348" s="20">
        <f>Entradas!P19</f>
        <v/>
      </c>
      <c r="B348" t="inlineStr">
        <is>
          <t>Entrada</t>
        </is>
      </c>
      <c r="C348" t="inlineStr">
        <is>
          <t>Venda parcelada</t>
        </is>
      </c>
      <c r="D348">
        <f>IF(ISNUMBER(Entradas!L19),Entradas!L19,0)</f>
        <v/>
      </c>
    </row>
    <row r="349">
      <c r="A349" s="20">
        <f>Entradas!Q19</f>
        <v/>
      </c>
      <c r="B349" t="inlineStr">
        <is>
          <t>Entrada</t>
        </is>
      </c>
      <c r="C349" t="inlineStr">
        <is>
          <t>Venda parcelada</t>
        </is>
      </c>
      <c r="D349">
        <f>IF(ISNUMBER(Entradas!L19),Entradas!L19,0)</f>
        <v/>
      </c>
    </row>
    <row r="350">
      <c r="A350" s="20">
        <f>Entradas!R19</f>
        <v/>
      </c>
      <c r="B350" t="inlineStr">
        <is>
          <t>Entrada</t>
        </is>
      </c>
      <c r="C350" t="inlineStr">
        <is>
          <t>Venda parcelada</t>
        </is>
      </c>
      <c r="D350">
        <f>IF(ISNUMBER(Entradas!L19),Entradas!L19,0)</f>
        <v/>
      </c>
    </row>
    <row r="351">
      <c r="A351" s="20">
        <f>Entradas!S19</f>
        <v/>
      </c>
      <c r="B351" t="inlineStr">
        <is>
          <t>Entrada</t>
        </is>
      </c>
      <c r="C351" t="inlineStr">
        <is>
          <t>Venda parcelada</t>
        </is>
      </c>
      <c r="D351">
        <f>IF(ISNUMBER(Entradas!L19),Entradas!L19,0)</f>
        <v/>
      </c>
    </row>
    <row r="352">
      <c r="A352" s="20">
        <f>Entradas!T19</f>
        <v/>
      </c>
      <c r="B352" t="inlineStr">
        <is>
          <t>Entrada</t>
        </is>
      </c>
      <c r="C352" t="inlineStr">
        <is>
          <t>Venda parcelada</t>
        </is>
      </c>
      <c r="D352">
        <f>IF(ISNUMBER(Entradas!L19),Entradas!L19,0)</f>
        <v/>
      </c>
    </row>
    <row r="353">
      <c r="A353" s="20">
        <f>Entradas!U19</f>
        <v/>
      </c>
      <c r="B353" t="inlineStr">
        <is>
          <t>Entrada</t>
        </is>
      </c>
      <c r="C353" t="inlineStr">
        <is>
          <t>Venda parcelada</t>
        </is>
      </c>
      <c r="D353">
        <f>IF(ISNUMBER(Entradas!L19),Entradas!L19,0)</f>
        <v/>
      </c>
    </row>
    <row r="354">
      <c r="A354" s="20">
        <f>Entradas!V19</f>
        <v/>
      </c>
      <c r="B354" t="inlineStr">
        <is>
          <t>Entrada</t>
        </is>
      </c>
      <c r="C354" t="inlineStr">
        <is>
          <t>Venda parcelada</t>
        </is>
      </c>
      <c r="D354">
        <f>IF(ISNUMBER(Entradas!L19),Entradas!L19,0)</f>
        <v/>
      </c>
    </row>
    <row r="355">
      <c r="A355" s="20">
        <f>Entradas!W19</f>
        <v/>
      </c>
      <c r="B355" t="inlineStr">
        <is>
          <t>Entrada</t>
        </is>
      </c>
      <c r="C355" t="inlineStr">
        <is>
          <t>Venda parcelada</t>
        </is>
      </c>
      <c r="D355">
        <f>IF(ISNUMBER(Entradas!L19),Entradas!L19,0)</f>
        <v/>
      </c>
    </row>
    <row r="356">
      <c r="A356" s="20">
        <f>Entradas!X19</f>
        <v/>
      </c>
      <c r="B356" t="inlineStr">
        <is>
          <t>Entrada</t>
        </is>
      </c>
      <c r="C356" t="inlineStr">
        <is>
          <t>Venda parcelada</t>
        </is>
      </c>
      <c r="D356">
        <f>IF(ISNUMBER(Entradas!L19),Entradas!L19,0)</f>
        <v/>
      </c>
    </row>
    <row r="357">
      <c r="A357" s="20">
        <f>Entradas!Y19</f>
        <v/>
      </c>
      <c r="B357" t="inlineStr">
        <is>
          <t>Entrada</t>
        </is>
      </c>
      <c r="C357" t="inlineStr">
        <is>
          <t>Venda parcelada</t>
        </is>
      </c>
      <c r="D357">
        <f>IF(ISNUMBER(Entradas!L19),Entradas!L19,0)</f>
        <v/>
      </c>
    </row>
    <row r="358">
      <c r="A358" s="20">
        <f>Entradas!N20</f>
        <v/>
      </c>
      <c r="B358" t="inlineStr">
        <is>
          <t>Entrada</t>
        </is>
      </c>
      <c r="C358" t="inlineStr">
        <is>
          <t>Venda parcelada</t>
        </is>
      </c>
      <c r="D358">
        <f>IF(ISNUMBER(Entradas!L20),Entradas!L20,0)</f>
        <v/>
      </c>
    </row>
    <row r="359">
      <c r="A359" s="20">
        <f>Entradas!O20</f>
        <v/>
      </c>
      <c r="B359" t="inlineStr">
        <is>
          <t>Entrada</t>
        </is>
      </c>
      <c r="C359" t="inlineStr">
        <is>
          <t>Venda parcelada</t>
        </is>
      </c>
      <c r="D359">
        <f>IF(ISNUMBER(Entradas!L20),Entradas!L20,0)</f>
        <v/>
      </c>
    </row>
    <row r="360">
      <c r="A360" s="20">
        <f>Entradas!P20</f>
        <v/>
      </c>
      <c r="B360" t="inlineStr">
        <is>
          <t>Entrada</t>
        </is>
      </c>
      <c r="C360" t="inlineStr">
        <is>
          <t>Venda parcelada</t>
        </is>
      </c>
      <c r="D360">
        <f>IF(ISNUMBER(Entradas!L20),Entradas!L20,0)</f>
        <v/>
      </c>
    </row>
    <row r="361">
      <c r="A361" s="20">
        <f>Entradas!Q20</f>
        <v/>
      </c>
      <c r="B361" t="inlineStr">
        <is>
          <t>Entrada</t>
        </is>
      </c>
      <c r="C361" t="inlineStr">
        <is>
          <t>Venda parcelada</t>
        </is>
      </c>
      <c r="D361">
        <f>IF(ISNUMBER(Entradas!L20),Entradas!L20,0)</f>
        <v/>
      </c>
    </row>
    <row r="362">
      <c r="A362" s="20">
        <f>Entradas!R20</f>
        <v/>
      </c>
      <c r="B362" t="inlineStr">
        <is>
          <t>Entrada</t>
        </is>
      </c>
      <c r="C362" t="inlineStr">
        <is>
          <t>Venda parcelada</t>
        </is>
      </c>
      <c r="D362">
        <f>IF(ISNUMBER(Entradas!L20),Entradas!L20,0)</f>
        <v/>
      </c>
    </row>
    <row r="363">
      <c r="A363" s="20">
        <f>Entradas!S20</f>
        <v/>
      </c>
      <c r="B363" t="inlineStr">
        <is>
          <t>Entrada</t>
        </is>
      </c>
      <c r="C363" t="inlineStr">
        <is>
          <t>Venda parcelada</t>
        </is>
      </c>
      <c r="D363">
        <f>IF(ISNUMBER(Entradas!L20),Entradas!L20,0)</f>
        <v/>
      </c>
    </row>
    <row r="364">
      <c r="A364" s="20">
        <f>Entradas!T20</f>
        <v/>
      </c>
      <c r="B364" t="inlineStr">
        <is>
          <t>Entrada</t>
        </is>
      </c>
      <c r="C364" t="inlineStr">
        <is>
          <t>Venda parcelada</t>
        </is>
      </c>
      <c r="D364">
        <f>IF(ISNUMBER(Entradas!L20),Entradas!L20,0)</f>
        <v/>
      </c>
    </row>
    <row r="365">
      <c r="A365" s="20">
        <f>Entradas!U20</f>
        <v/>
      </c>
      <c r="B365" t="inlineStr">
        <is>
          <t>Entrada</t>
        </is>
      </c>
      <c r="C365" t="inlineStr">
        <is>
          <t>Venda parcelada</t>
        </is>
      </c>
      <c r="D365">
        <f>IF(ISNUMBER(Entradas!L20),Entradas!L20,0)</f>
        <v/>
      </c>
    </row>
    <row r="366">
      <c r="A366" s="20">
        <f>Entradas!V20</f>
        <v/>
      </c>
      <c r="B366" t="inlineStr">
        <is>
          <t>Entrada</t>
        </is>
      </c>
      <c r="C366" t="inlineStr">
        <is>
          <t>Venda parcelada</t>
        </is>
      </c>
      <c r="D366">
        <f>IF(ISNUMBER(Entradas!L20),Entradas!L20,0)</f>
        <v/>
      </c>
    </row>
    <row r="367">
      <c r="A367" s="20">
        <f>Entradas!W20</f>
        <v/>
      </c>
      <c r="B367" t="inlineStr">
        <is>
          <t>Entrada</t>
        </is>
      </c>
      <c r="C367" t="inlineStr">
        <is>
          <t>Venda parcelada</t>
        </is>
      </c>
      <c r="D367">
        <f>IF(ISNUMBER(Entradas!L20),Entradas!L20,0)</f>
        <v/>
      </c>
    </row>
    <row r="368">
      <c r="A368" s="20">
        <f>Entradas!X20</f>
        <v/>
      </c>
      <c r="B368" t="inlineStr">
        <is>
          <t>Entrada</t>
        </is>
      </c>
      <c r="C368" t="inlineStr">
        <is>
          <t>Venda parcelada</t>
        </is>
      </c>
      <c r="D368">
        <f>IF(ISNUMBER(Entradas!L20),Entradas!L20,0)</f>
        <v/>
      </c>
    </row>
    <row r="369">
      <c r="A369" s="20">
        <f>Entradas!Y20</f>
        <v/>
      </c>
      <c r="B369" t="inlineStr">
        <is>
          <t>Entrada</t>
        </is>
      </c>
      <c r="C369" t="inlineStr">
        <is>
          <t>Venda parcelada</t>
        </is>
      </c>
      <c r="D369">
        <f>IF(ISNUMBER(Entradas!L20),Entradas!L20,0)</f>
        <v/>
      </c>
    </row>
    <row r="370">
      <c r="A370" s="20">
        <f>Entradas!N21</f>
        <v/>
      </c>
      <c r="B370" t="inlineStr">
        <is>
          <t>Entrada</t>
        </is>
      </c>
      <c r="C370" t="inlineStr">
        <is>
          <t>Venda parcelada</t>
        </is>
      </c>
      <c r="D370">
        <f>IF(ISNUMBER(Entradas!L21),Entradas!L21,0)</f>
        <v/>
      </c>
    </row>
    <row r="371">
      <c r="A371" s="20">
        <f>Entradas!O21</f>
        <v/>
      </c>
      <c r="B371" t="inlineStr">
        <is>
          <t>Entrada</t>
        </is>
      </c>
      <c r="C371" t="inlineStr">
        <is>
          <t>Venda parcelada</t>
        </is>
      </c>
      <c r="D371">
        <f>IF(ISNUMBER(Entradas!L21),Entradas!L21,0)</f>
        <v/>
      </c>
    </row>
    <row r="372">
      <c r="A372" s="20">
        <f>Entradas!P21</f>
        <v/>
      </c>
      <c r="B372" t="inlineStr">
        <is>
          <t>Entrada</t>
        </is>
      </c>
      <c r="C372" t="inlineStr">
        <is>
          <t>Venda parcelada</t>
        </is>
      </c>
      <c r="D372">
        <f>IF(ISNUMBER(Entradas!L21),Entradas!L21,0)</f>
        <v/>
      </c>
    </row>
    <row r="373">
      <c r="A373" s="20">
        <f>Entradas!Q21</f>
        <v/>
      </c>
      <c r="B373" t="inlineStr">
        <is>
          <t>Entrada</t>
        </is>
      </c>
      <c r="C373" t="inlineStr">
        <is>
          <t>Venda parcelada</t>
        </is>
      </c>
      <c r="D373">
        <f>IF(ISNUMBER(Entradas!L21),Entradas!L21,0)</f>
        <v/>
      </c>
    </row>
    <row r="374">
      <c r="A374" s="20">
        <f>Entradas!R21</f>
        <v/>
      </c>
      <c r="B374" t="inlineStr">
        <is>
          <t>Entrada</t>
        </is>
      </c>
      <c r="C374" t="inlineStr">
        <is>
          <t>Venda parcelada</t>
        </is>
      </c>
      <c r="D374">
        <f>IF(ISNUMBER(Entradas!L21),Entradas!L21,0)</f>
        <v/>
      </c>
    </row>
    <row r="375">
      <c r="A375" s="20">
        <f>Entradas!S21</f>
        <v/>
      </c>
      <c r="B375" t="inlineStr">
        <is>
          <t>Entrada</t>
        </is>
      </c>
      <c r="C375" t="inlineStr">
        <is>
          <t>Venda parcelada</t>
        </is>
      </c>
      <c r="D375">
        <f>IF(ISNUMBER(Entradas!L21),Entradas!L21,0)</f>
        <v/>
      </c>
    </row>
    <row r="376">
      <c r="A376" s="20">
        <f>Entradas!T21</f>
        <v/>
      </c>
      <c r="B376" t="inlineStr">
        <is>
          <t>Entrada</t>
        </is>
      </c>
      <c r="C376" t="inlineStr">
        <is>
          <t>Venda parcelada</t>
        </is>
      </c>
      <c r="D376">
        <f>IF(ISNUMBER(Entradas!L21),Entradas!L21,0)</f>
        <v/>
      </c>
    </row>
    <row r="377">
      <c r="A377" s="20">
        <f>Entradas!U21</f>
        <v/>
      </c>
      <c r="B377" t="inlineStr">
        <is>
          <t>Entrada</t>
        </is>
      </c>
      <c r="C377" t="inlineStr">
        <is>
          <t>Venda parcelada</t>
        </is>
      </c>
      <c r="D377">
        <f>IF(ISNUMBER(Entradas!L21),Entradas!L21,0)</f>
        <v/>
      </c>
    </row>
    <row r="378">
      <c r="A378" s="20">
        <f>Entradas!V21</f>
        <v/>
      </c>
      <c r="B378" t="inlineStr">
        <is>
          <t>Entrada</t>
        </is>
      </c>
      <c r="C378" t="inlineStr">
        <is>
          <t>Venda parcelada</t>
        </is>
      </c>
      <c r="D378">
        <f>IF(ISNUMBER(Entradas!L21),Entradas!L21,0)</f>
        <v/>
      </c>
    </row>
    <row r="379">
      <c r="A379" s="20">
        <f>Entradas!W21</f>
        <v/>
      </c>
      <c r="B379" t="inlineStr">
        <is>
          <t>Entrada</t>
        </is>
      </c>
      <c r="C379" t="inlineStr">
        <is>
          <t>Venda parcelada</t>
        </is>
      </c>
      <c r="D379">
        <f>IF(ISNUMBER(Entradas!L21),Entradas!L21,0)</f>
        <v/>
      </c>
    </row>
    <row r="380">
      <c r="A380" s="20">
        <f>Entradas!X21</f>
        <v/>
      </c>
      <c r="B380" t="inlineStr">
        <is>
          <t>Entrada</t>
        </is>
      </c>
      <c r="C380" t="inlineStr">
        <is>
          <t>Venda parcelada</t>
        </is>
      </c>
      <c r="D380">
        <f>IF(ISNUMBER(Entradas!L21),Entradas!L21,0)</f>
        <v/>
      </c>
    </row>
    <row r="381">
      <c r="A381" s="20">
        <f>Entradas!Y21</f>
        <v/>
      </c>
      <c r="B381" t="inlineStr">
        <is>
          <t>Entrada</t>
        </is>
      </c>
      <c r="C381" t="inlineStr">
        <is>
          <t>Venda parcelada</t>
        </is>
      </c>
      <c r="D381">
        <f>IF(ISNUMBER(Entradas!L21),Entradas!L21,0)</f>
        <v/>
      </c>
    </row>
    <row r="382">
      <c r="A382" s="20">
        <f>Entradas!N22</f>
        <v/>
      </c>
      <c r="B382" t="inlineStr">
        <is>
          <t>Entrada</t>
        </is>
      </c>
      <c r="C382" t="inlineStr">
        <is>
          <t>Venda parcelada</t>
        </is>
      </c>
      <c r="D382">
        <f>IF(ISNUMBER(Entradas!L22),Entradas!L22,0)</f>
        <v/>
      </c>
    </row>
    <row r="383">
      <c r="A383" s="20">
        <f>Entradas!O22</f>
        <v/>
      </c>
      <c r="B383" t="inlineStr">
        <is>
          <t>Entrada</t>
        </is>
      </c>
      <c r="C383" t="inlineStr">
        <is>
          <t>Venda parcelada</t>
        </is>
      </c>
      <c r="D383">
        <f>IF(ISNUMBER(Entradas!L22),Entradas!L22,0)</f>
        <v/>
      </c>
    </row>
    <row r="384">
      <c r="A384" s="20">
        <f>Entradas!P22</f>
        <v/>
      </c>
      <c r="B384" t="inlineStr">
        <is>
          <t>Entrada</t>
        </is>
      </c>
      <c r="C384" t="inlineStr">
        <is>
          <t>Venda parcelada</t>
        </is>
      </c>
      <c r="D384">
        <f>IF(ISNUMBER(Entradas!L22),Entradas!L22,0)</f>
        <v/>
      </c>
    </row>
    <row r="385">
      <c r="A385" s="20">
        <f>Entradas!Q22</f>
        <v/>
      </c>
      <c r="B385" t="inlineStr">
        <is>
          <t>Entrada</t>
        </is>
      </c>
      <c r="C385" t="inlineStr">
        <is>
          <t>Venda parcelada</t>
        </is>
      </c>
      <c r="D385">
        <f>IF(ISNUMBER(Entradas!L22),Entradas!L22,0)</f>
        <v/>
      </c>
    </row>
    <row r="386">
      <c r="A386" s="20">
        <f>Entradas!R22</f>
        <v/>
      </c>
      <c r="B386" t="inlineStr">
        <is>
          <t>Entrada</t>
        </is>
      </c>
      <c r="C386" t="inlineStr">
        <is>
          <t>Venda parcelada</t>
        </is>
      </c>
      <c r="D386">
        <f>IF(ISNUMBER(Entradas!L22),Entradas!L22,0)</f>
        <v/>
      </c>
    </row>
    <row r="387">
      <c r="A387" s="20">
        <f>Entradas!S22</f>
        <v/>
      </c>
      <c r="B387" t="inlineStr">
        <is>
          <t>Entrada</t>
        </is>
      </c>
      <c r="C387" t="inlineStr">
        <is>
          <t>Venda parcelada</t>
        </is>
      </c>
      <c r="D387">
        <f>IF(ISNUMBER(Entradas!L22),Entradas!L22,0)</f>
        <v/>
      </c>
    </row>
    <row r="388">
      <c r="A388" s="20">
        <f>Entradas!T22</f>
        <v/>
      </c>
      <c r="B388" t="inlineStr">
        <is>
          <t>Entrada</t>
        </is>
      </c>
      <c r="C388" t="inlineStr">
        <is>
          <t>Venda parcelada</t>
        </is>
      </c>
      <c r="D388">
        <f>IF(ISNUMBER(Entradas!L22),Entradas!L22,0)</f>
        <v/>
      </c>
    </row>
    <row r="389">
      <c r="A389" s="20">
        <f>Entradas!U22</f>
        <v/>
      </c>
      <c r="B389" t="inlineStr">
        <is>
          <t>Entrada</t>
        </is>
      </c>
      <c r="C389" t="inlineStr">
        <is>
          <t>Venda parcelada</t>
        </is>
      </c>
      <c r="D389">
        <f>IF(ISNUMBER(Entradas!L22),Entradas!L22,0)</f>
        <v/>
      </c>
    </row>
    <row r="390">
      <c r="A390" s="20">
        <f>Entradas!V22</f>
        <v/>
      </c>
      <c r="B390" t="inlineStr">
        <is>
          <t>Entrada</t>
        </is>
      </c>
      <c r="C390" t="inlineStr">
        <is>
          <t>Venda parcelada</t>
        </is>
      </c>
      <c r="D390">
        <f>IF(ISNUMBER(Entradas!L22),Entradas!L22,0)</f>
        <v/>
      </c>
    </row>
    <row r="391">
      <c r="A391" s="20">
        <f>Entradas!W22</f>
        <v/>
      </c>
      <c r="B391" t="inlineStr">
        <is>
          <t>Entrada</t>
        </is>
      </c>
      <c r="C391" t="inlineStr">
        <is>
          <t>Venda parcelada</t>
        </is>
      </c>
      <c r="D391">
        <f>IF(ISNUMBER(Entradas!L22),Entradas!L22,0)</f>
        <v/>
      </c>
    </row>
    <row r="392">
      <c r="A392" s="20">
        <f>Entradas!X22</f>
        <v/>
      </c>
      <c r="B392" t="inlineStr">
        <is>
          <t>Entrada</t>
        </is>
      </c>
      <c r="C392" t="inlineStr">
        <is>
          <t>Venda parcelada</t>
        </is>
      </c>
      <c r="D392">
        <f>IF(ISNUMBER(Entradas!L22),Entradas!L22,0)</f>
        <v/>
      </c>
    </row>
    <row r="393">
      <c r="A393" s="20">
        <f>Entradas!Y22</f>
        <v/>
      </c>
      <c r="B393" t="inlineStr">
        <is>
          <t>Entrada</t>
        </is>
      </c>
      <c r="C393" t="inlineStr">
        <is>
          <t>Venda parcelada</t>
        </is>
      </c>
      <c r="D393">
        <f>IF(ISNUMBER(Entradas!L22),Entradas!L22,0)</f>
        <v/>
      </c>
    </row>
    <row r="394">
      <c r="A394" s="20">
        <f>Entradas!N23</f>
        <v/>
      </c>
      <c r="B394" t="inlineStr">
        <is>
          <t>Entrada</t>
        </is>
      </c>
      <c r="C394" t="inlineStr">
        <is>
          <t>Venda parcelada</t>
        </is>
      </c>
      <c r="D394">
        <f>IF(ISNUMBER(Entradas!L23),Entradas!L23,0)</f>
        <v/>
      </c>
    </row>
    <row r="395">
      <c r="A395" s="20">
        <f>Entradas!O23</f>
        <v/>
      </c>
      <c r="B395" t="inlineStr">
        <is>
          <t>Entrada</t>
        </is>
      </c>
      <c r="C395" t="inlineStr">
        <is>
          <t>Venda parcelada</t>
        </is>
      </c>
      <c r="D395">
        <f>IF(ISNUMBER(Entradas!L23),Entradas!L23,0)</f>
        <v/>
      </c>
    </row>
    <row r="396">
      <c r="A396" s="20">
        <f>Entradas!P23</f>
        <v/>
      </c>
      <c r="B396" t="inlineStr">
        <is>
          <t>Entrada</t>
        </is>
      </c>
      <c r="C396" t="inlineStr">
        <is>
          <t>Venda parcelada</t>
        </is>
      </c>
      <c r="D396">
        <f>IF(ISNUMBER(Entradas!L23),Entradas!L23,0)</f>
        <v/>
      </c>
    </row>
    <row r="397">
      <c r="A397" s="20">
        <f>Entradas!Q23</f>
        <v/>
      </c>
      <c r="B397" t="inlineStr">
        <is>
          <t>Entrada</t>
        </is>
      </c>
      <c r="C397" t="inlineStr">
        <is>
          <t>Venda parcelada</t>
        </is>
      </c>
      <c r="D397">
        <f>IF(ISNUMBER(Entradas!L23),Entradas!L23,0)</f>
        <v/>
      </c>
    </row>
    <row r="398">
      <c r="A398" s="20">
        <f>Entradas!R23</f>
        <v/>
      </c>
      <c r="B398" t="inlineStr">
        <is>
          <t>Entrada</t>
        </is>
      </c>
      <c r="C398" t="inlineStr">
        <is>
          <t>Venda parcelada</t>
        </is>
      </c>
      <c r="D398">
        <f>IF(ISNUMBER(Entradas!L23),Entradas!L23,0)</f>
        <v/>
      </c>
    </row>
    <row r="399">
      <c r="A399" s="20">
        <f>Entradas!S23</f>
        <v/>
      </c>
      <c r="B399" t="inlineStr">
        <is>
          <t>Entrada</t>
        </is>
      </c>
      <c r="C399" t="inlineStr">
        <is>
          <t>Venda parcelada</t>
        </is>
      </c>
      <c r="D399">
        <f>IF(ISNUMBER(Entradas!L23),Entradas!L23,0)</f>
        <v/>
      </c>
    </row>
    <row r="400">
      <c r="A400" s="20">
        <f>Entradas!T23</f>
        <v/>
      </c>
      <c r="B400" t="inlineStr">
        <is>
          <t>Entrada</t>
        </is>
      </c>
      <c r="C400" t="inlineStr">
        <is>
          <t>Venda parcelada</t>
        </is>
      </c>
      <c r="D400">
        <f>IF(ISNUMBER(Entradas!L23),Entradas!L23,0)</f>
        <v/>
      </c>
    </row>
    <row r="401">
      <c r="A401" s="20">
        <f>Entradas!U23</f>
        <v/>
      </c>
      <c r="B401" t="inlineStr">
        <is>
          <t>Entrada</t>
        </is>
      </c>
      <c r="C401" t="inlineStr">
        <is>
          <t>Venda parcelada</t>
        </is>
      </c>
      <c r="D401">
        <f>IF(ISNUMBER(Entradas!L23),Entradas!L23,0)</f>
        <v/>
      </c>
    </row>
    <row r="402">
      <c r="A402" s="20">
        <f>Entradas!V23</f>
        <v/>
      </c>
      <c r="B402" t="inlineStr">
        <is>
          <t>Entrada</t>
        </is>
      </c>
      <c r="C402" t="inlineStr">
        <is>
          <t>Venda parcelada</t>
        </is>
      </c>
      <c r="D402">
        <f>IF(ISNUMBER(Entradas!L23),Entradas!L23,0)</f>
        <v/>
      </c>
    </row>
    <row r="403">
      <c r="A403" s="20">
        <f>Entradas!W23</f>
        <v/>
      </c>
      <c r="B403" t="inlineStr">
        <is>
          <t>Entrada</t>
        </is>
      </c>
      <c r="C403" t="inlineStr">
        <is>
          <t>Venda parcelada</t>
        </is>
      </c>
      <c r="D403">
        <f>IF(ISNUMBER(Entradas!L23),Entradas!L23,0)</f>
        <v/>
      </c>
    </row>
    <row r="404">
      <c r="A404" s="20">
        <f>Entradas!X23</f>
        <v/>
      </c>
      <c r="B404" t="inlineStr">
        <is>
          <t>Entrada</t>
        </is>
      </c>
      <c r="C404" t="inlineStr">
        <is>
          <t>Venda parcelada</t>
        </is>
      </c>
      <c r="D404">
        <f>IF(ISNUMBER(Entradas!L23),Entradas!L23,0)</f>
        <v/>
      </c>
    </row>
    <row r="405">
      <c r="A405" s="20">
        <f>Entradas!Y23</f>
        <v/>
      </c>
      <c r="B405" t="inlineStr">
        <is>
          <t>Entrada</t>
        </is>
      </c>
      <c r="C405" t="inlineStr">
        <is>
          <t>Venda parcelada</t>
        </is>
      </c>
      <c r="D405">
        <f>IF(ISNUMBER(Entradas!L23),Entradas!L23,0)</f>
        <v/>
      </c>
    </row>
    <row r="406">
      <c r="A406" s="20">
        <f>Entradas!N24</f>
        <v/>
      </c>
      <c r="B406" t="inlineStr">
        <is>
          <t>Entrada</t>
        </is>
      </c>
      <c r="C406" t="inlineStr">
        <is>
          <t>Venda parcelada</t>
        </is>
      </c>
      <c r="D406">
        <f>IF(ISNUMBER(Entradas!L24),Entradas!L24,0)</f>
        <v/>
      </c>
    </row>
    <row r="407">
      <c r="A407" s="20">
        <f>Entradas!O24</f>
        <v/>
      </c>
      <c r="B407" t="inlineStr">
        <is>
          <t>Entrada</t>
        </is>
      </c>
      <c r="C407" t="inlineStr">
        <is>
          <t>Venda parcelada</t>
        </is>
      </c>
      <c r="D407">
        <f>IF(ISNUMBER(Entradas!L24),Entradas!L24,0)</f>
        <v/>
      </c>
    </row>
    <row r="408">
      <c r="A408" s="20">
        <f>Entradas!P24</f>
        <v/>
      </c>
      <c r="B408" t="inlineStr">
        <is>
          <t>Entrada</t>
        </is>
      </c>
      <c r="C408" t="inlineStr">
        <is>
          <t>Venda parcelada</t>
        </is>
      </c>
      <c r="D408">
        <f>IF(ISNUMBER(Entradas!L24),Entradas!L24,0)</f>
        <v/>
      </c>
    </row>
    <row r="409">
      <c r="A409" s="20">
        <f>Entradas!Q24</f>
        <v/>
      </c>
      <c r="B409" t="inlineStr">
        <is>
          <t>Entrada</t>
        </is>
      </c>
      <c r="C409" t="inlineStr">
        <is>
          <t>Venda parcelada</t>
        </is>
      </c>
      <c r="D409">
        <f>IF(ISNUMBER(Entradas!L24),Entradas!L24,0)</f>
        <v/>
      </c>
    </row>
    <row r="410">
      <c r="A410" s="20">
        <f>Entradas!R24</f>
        <v/>
      </c>
      <c r="B410" t="inlineStr">
        <is>
          <t>Entrada</t>
        </is>
      </c>
      <c r="C410" t="inlineStr">
        <is>
          <t>Venda parcelada</t>
        </is>
      </c>
      <c r="D410">
        <f>IF(ISNUMBER(Entradas!L24),Entradas!L24,0)</f>
        <v/>
      </c>
    </row>
    <row r="411">
      <c r="A411" s="20">
        <f>Entradas!S24</f>
        <v/>
      </c>
      <c r="B411" t="inlineStr">
        <is>
          <t>Entrada</t>
        </is>
      </c>
      <c r="C411" t="inlineStr">
        <is>
          <t>Venda parcelada</t>
        </is>
      </c>
      <c r="D411">
        <f>IF(ISNUMBER(Entradas!L24),Entradas!L24,0)</f>
        <v/>
      </c>
    </row>
    <row r="412">
      <c r="A412" s="20">
        <f>Entradas!T24</f>
        <v/>
      </c>
      <c r="B412" t="inlineStr">
        <is>
          <t>Entrada</t>
        </is>
      </c>
      <c r="C412" t="inlineStr">
        <is>
          <t>Venda parcelada</t>
        </is>
      </c>
      <c r="D412">
        <f>IF(ISNUMBER(Entradas!L24),Entradas!L24,0)</f>
        <v/>
      </c>
    </row>
    <row r="413">
      <c r="A413" s="20">
        <f>Entradas!U24</f>
        <v/>
      </c>
      <c r="B413" t="inlineStr">
        <is>
          <t>Entrada</t>
        </is>
      </c>
      <c r="C413" t="inlineStr">
        <is>
          <t>Venda parcelada</t>
        </is>
      </c>
      <c r="D413">
        <f>IF(ISNUMBER(Entradas!L24),Entradas!L24,0)</f>
        <v/>
      </c>
    </row>
    <row r="414">
      <c r="A414" s="20">
        <f>Entradas!V24</f>
        <v/>
      </c>
      <c r="B414" t="inlineStr">
        <is>
          <t>Entrada</t>
        </is>
      </c>
      <c r="C414" t="inlineStr">
        <is>
          <t>Venda parcelada</t>
        </is>
      </c>
      <c r="D414">
        <f>IF(ISNUMBER(Entradas!L24),Entradas!L24,0)</f>
        <v/>
      </c>
    </row>
    <row r="415">
      <c r="A415" s="20">
        <f>Entradas!W24</f>
        <v/>
      </c>
      <c r="B415" t="inlineStr">
        <is>
          <t>Entrada</t>
        </is>
      </c>
      <c r="C415" t="inlineStr">
        <is>
          <t>Venda parcelada</t>
        </is>
      </c>
      <c r="D415">
        <f>IF(ISNUMBER(Entradas!L24),Entradas!L24,0)</f>
        <v/>
      </c>
    </row>
    <row r="416">
      <c r="A416" s="20">
        <f>Entradas!X24</f>
        <v/>
      </c>
      <c r="B416" t="inlineStr">
        <is>
          <t>Entrada</t>
        </is>
      </c>
      <c r="C416" t="inlineStr">
        <is>
          <t>Venda parcelada</t>
        </is>
      </c>
      <c r="D416">
        <f>IF(ISNUMBER(Entradas!L24),Entradas!L24,0)</f>
        <v/>
      </c>
    </row>
    <row r="417">
      <c r="A417" s="20">
        <f>Entradas!Y24</f>
        <v/>
      </c>
      <c r="B417" t="inlineStr">
        <is>
          <t>Entrada</t>
        </is>
      </c>
      <c r="C417" t="inlineStr">
        <is>
          <t>Venda parcelada</t>
        </is>
      </c>
      <c r="D417">
        <f>IF(ISNUMBER(Entradas!L24),Entradas!L24,0)</f>
        <v/>
      </c>
    </row>
    <row r="418">
      <c r="A418" s="20">
        <f>Entradas!N25</f>
        <v/>
      </c>
      <c r="B418" t="inlineStr">
        <is>
          <t>Entrada</t>
        </is>
      </c>
      <c r="C418" t="inlineStr">
        <is>
          <t>Venda parcelada</t>
        </is>
      </c>
      <c r="D418">
        <f>IF(ISNUMBER(Entradas!L25),Entradas!L25,0)</f>
        <v/>
      </c>
    </row>
    <row r="419">
      <c r="A419" s="20">
        <f>Entradas!O25</f>
        <v/>
      </c>
      <c r="B419" t="inlineStr">
        <is>
          <t>Entrada</t>
        </is>
      </c>
      <c r="C419" t="inlineStr">
        <is>
          <t>Venda parcelada</t>
        </is>
      </c>
      <c r="D419">
        <f>IF(ISNUMBER(Entradas!L25),Entradas!L25,0)</f>
        <v/>
      </c>
    </row>
    <row r="420">
      <c r="A420" s="20">
        <f>Entradas!P25</f>
        <v/>
      </c>
      <c r="B420" t="inlineStr">
        <is>
          <t>Entrada</t>
        </is>
      </c>
      <c r="C420" t="inlineStr">
        <is>
          <t>Venda parcelada</t>
        </is>
      </c>
      <c r="D420">
        <f>IF(ISNUMBER(Entradas!L25),Entradas!L25,0)</f>
        <v/>
      </c>
    </row>
    <row r="421">
      <c r="A421" s="20">
        <f>Entradas!Q25</f>
        <v/>
      </c>
      <c r="B421" t="inlineStr">
        <is>
          <t>Entrada</t>
        </is>
      </c>
      <c r="C421" t="inlineStr">
        <is>
          <t>Venda parcelada</t>
        </is>
      </c>
      <c r="D421">
        <f>IF(ISNUMBER(Entradas!L25),Entradas!L25,0)</f>
        <v/>
      </c>
    </row>
    <row r="422">
      <c r="A422" s="20">
        <f>Entradas!R25</f>
        <v/>
      </c>
      <c r="B422" t="inlineStr">
        <is>
          <t>Entrada</t>
        </is>
      </c>
      <c r="C422" t="inlineStr">
        <is>
          <t>Venda parcelada</t>
        </is>
      </c>
      <c r="D422">
        <f>IF(ISNUMBER(Entradas!L25),Entradas!L25,0)</f>
        <v/>
      </c>
    </row>
    <row r="423">
      <c r="A423" s="20">
        <f>Entradas!S25</f>
        <v/>
      </c>
      <c r="B423" t="inlineStr">
        <is>
          <t>Entrada</t>
        </is>
      </c>
      <c r="C423" t="inlineStr">
        <is>
          <t>Venda parcelada</t>
        </is>
      </c>
      <c r="D423">
        <f>IF(ISNUMBER(Entradas!L25),Entradas!L25,0)</f>
        <v/>
      </c>
    </row>
    <row r="424">
      <c r="A424" s="20">
        <f>Entradas!T25</f>
        <v/>
      </c>
      <c r="B424" t="inlineStr">
        <is>
          <t>Entrada</t>
        </is>
      </c>
      <c r="C424" t="inlineStr">
        <is>
          <t>Venda parcelada</t>
        </is>
      </c>
      <c r="D424">
        <f>IF(ISNUMBER(Entradas!L25),Entradas!L25,0)</f>
        <v/>
      </c>
    </row>
    <row r="425">
      <c r="A425" s="20">
        <f>Entradas!U25</f>
        <v/>
      </c>
      <c r="B425" t="inlineStr">
        <is>
          <t>Entrada</t>
        </is>
      </c>
      <c r="C425" t="inlineStr">
        <is>
          <t>Venda parcelada</t>
        </is>
      </c>
      <c r="D425">
        <f>IF(ISNUMBER(Entradas!L25),Entradas!L25,0)</f>
        <v/>
      </c>
    </row>
    <row r="426">
      <c r="A426" s="20">
        <f>Entradas!V25</f>
        <v/>
      </c>
      <c r="B426" t="inlineStr">
        <is>
          <t>Entrada</t>
        </is>
      </c>
      <c r="C426" t="inlineStr">
        <is>
          <t>Venda parcelada</t>
        </is>
      </c>
      <c r="D426">
        <f>IF(ISNUMBER(Entradas!L25),Entradas!L25,0)</f>
        <v/>
      </c>
    </row>
    <row r="427">
      <c r="A427" s="20">
        <f>Entradas!W25</f>
        <v/>
      </c>
      <c r="B427" t="inlineStr">
        <is>
          <t>Entrada</t>
        </is>
      </c>
      <c r="C427" t="inlineStr">
        <is>
          <t>Venda parcelada</t>
        </is>
      </c>
      <c r="D427">
        <f>IF(ISNUMBER(Entradas!L25),Entradas!L25,0)</f>
        <v/>
      </c>
    </row>
    <row r="428">
      <c r="A428" s="20">
        <f>Entradas!X25</f>
        <v/>
      </c>
      <c r="B428" t="inlineStr">
        <is>
          <t>Entrada</t>
        </is>
      </c>
      <c r="C428" t="inlineStr">
        <is>
          <t>Venda parcelada</t>
        </is>
      </c>
      <c r="D428">
        <f>IF(ISNUMBER(Entradas!L25),Entradas!L25,0)</f>
        <v/>
      </c>
    </row>
    <row r="429">
      <c r="A429" s="20">
        <f>Entradas!Y25</f>
        <v/>
      </c>
      <c r="B429" t="inlineStr">
        <is>
          <t>Entrada</t>
        </is>
      </c>
      <c r="C429" t="inlineStr">
        <is>
          <t>Venda parcelada</t>
        </is>
      </c>
      <c r="D429">
        <f>IF(ISNUMBER(Entradas!L25),Entradas!L25,0)</f>
        <v/>
      </c>
    </row>
    <row r="430">
      <c r="A430" s="20">
        <f>Entradas!N26</f>
        <v/>
      </c>
      <c r="B430" t="inlineStr">
        <is>
          <t>Entrada</t>
        </is>
      </c>
      <c r="C430" t="inlineStr">
        <is>
          <t>Venda parcelada</t>
        </is>
      </c>
      <c r="D430">
        <f>IF(ISNUMBER(Entradas!L26),Entradas!L26,0)</f>
        <v/>
      </c>
    </row>
    <row r="431">
      <c r="A431" s="20">
        <f>Entradas!O26</f>
        <v/>
      </c>
      <c r="B431" t="inlineStr">
        <is>
          <t>Entrada</t>
        </is>
      </c>
      <c r="C431" t="inlineStr">
        <is>
          <t>Venda parcelada</t>
        </is>
      </c>
      <c r="D431">
        <f>IF(ISNUMBER(Entradas!L26),Entradas!L26,0)</f>
        <v/>
      </c>
    </row>
    <row r="432">
      <c r="A432" s="20">
        <f>Entradas!P26</f>
        <v/>
      </c>
      <c r="B432" t="inlineStr">
        <is>
          <t>Entrada</t>
        </is>
      </c>
      <c r="C432" t="inlineStr">
        <is>
          <t>Venda parcelada</t>
        </is>
      </c>
      <c r="D432">
        <f>IF(ISNUMBER(Entradas!L26),Entradas!L26,0)</f>
        <v/>
      </c>
    </row>
    <row r="433">
      <c r="A433" s="20">
        <f>Entradas!Q26</f>
        <v/>
      </c>
      <c r="B433" t="inlineStr">
        <is>
          <t>Entrada</t>
        </is>
      </c>
      <c r="C433" t="inlineStr">
        <is>
          <t>Venda parcelada</t>
        </is>
      </c>
      <c r="D433">
        <f>IF(ISNUMBER(Entradas!L26),Entradas!L26,0)</f>
        <v/>
      </c>
    </row>
    <row r="434">
      <c r="A434" s="20">
        <f>Entradas!R26</f>
        <v/>
      </c>
      <c r="B434" t="inlineStr">
        <is>
          <t>Entrada</t>
        </is>
      </c>
      <c r="C434" t="inlineStr">
        <is>
          <t>Venda parcelada</t>
        </is>
      </c>
      <c r="D434">
        <f>IF(ISNUMBER(Entradas!L26),Entradas!L26,0)</f>
        <v/>
      </c>
    </row>
    <row r="435">
      <c r="A435" s="20">
        <f>Entradas!S26</f>
        <v/>
      </c>
      <c r="B435" t="inlineStr">
        <is>
          <t>Entrada</t>
        </is>
      </c>
      <c r="C435" t="inlineStr">
        <is>
          <t>Venda parcelada</t>
        </is>
      </c>
      <c r="D435">
        <f>IF(ISNUMBER(Entradas!L26),Entradas!L26,0)</f>
        <v/>
      </c>
    </row>
    <row r="436">
      <c r="A436" s="20">
        <f>Entradas!T26</f>
        <v/>
      </c>
      <c r="B436" t="inlineStr">
        <is>
          <t>Entrada</t>
        </is>
      </c>
      <c r="C436" t="inlineStr">
        <is>
          <t>Venda parcelada</t>
        </is>
      </c>
      <c r="D436">
        <f>IF(ISNUMBER(Entradas!L26),Entradas!L26,0)</f>
        <v/>
      </c>
    </row>
    <row r="437">
      <c r="A437" s="20">
        <f>Entradas!U26</f>
        <v/>
      </c>
      <c r="B437" t="inlineStr">
        <is>
          <t>Entrada</t>
        </is>
      </c>
      <c r="C437" t="inlineStr">
        <is>
          <t>Venda parcelada</t>
        </is>
      </c>
      <c r="D437">
        <f>IF(ISNUMBER(Entradas!L26),Entradas!L26,0)</f>
        <v/>
      </c>
    </row>
    <row r="438">
      <c r="A438" s="20">
        <f>Entradas!V26</f>
        <v/>
      </c>
      <c r="B438" t="inlineStr">
        <is>
          <t>Entrada</t>
        </is>
      </c>
      <c r="C438" t="inlineStr">
        <is>
          <t>Venda parcelada</t>
        </is>
      </c>
      <c r="D438">
        <f>IF(ISNUMBER(Entradas!L26),Entradas!L26,0)</f>
        <v/>
      </c>
    </row>
    <row r="439">
      <c r="A439" s="20">
        <f>Entradas!W26</f>
        <v/>
      </c>
      <c r="B439" t="inlineStr">
        <is>
          <t>Entrada</t>
        </is>
      </c>
      <c r="C439" t="inlineStr">
        <is>
          <t>Venda parcelada</t>
        </is>
      </c>
      <c r="D439">
        <f>IF(ISNUMBER(Entradas!L26),Entradas!L26,0)</f>
        <v/>
      </c>
    </row>
    <row r="440">
      <c r="A440" s="20">
        <f>Entradas!X26</f>
        <v/>
      </c>
      <c r="B440" t="inlineStr">
        <is>
          <t>Entrada</t>
        </is>
      </c>
      <c r="C440" t="inlineStr">
        <is>
          <t>Venda parcelada</t>
        </is>
      </c>
      <c r="D440">
        <f>IF(ISNUMBER(Entradas!L26),Entradas!L26,0)</f>
        <v/>
      </c>
    </row>
    <row r="441">
      <c r="A441" s="20">
        <f>Entradas!Y26</f>
        <v/>
      </c>
      <c r="B441" t="inlineStr">
        <is>
          <t>Entrada</t>
        </is>
      </c>
      <c r="C441" t="inlineStr">
        <is>
          <t>Venda parcelada</t>
        </is>
      </c>
      <c r="D441">
        <f>IF(ISNUMBER(Entradas!L26),Entradas!L26,0)</f>
        <v/>
      </c>
    </row>
    <row r="442">
      <c r="A442" s="20">
        <f>Entradas!N27</f>
        <v/>
      </c>
      <c r="B442" t="inlineStr">
        <is>
          <t>Entrada</t>
        </is>
      </c>
      <c r="C442" t="inlineStr">
        <is>
          <t>Venda parcelada</t>
        </is>
      </c>
      <c r="D442">
        <f>IF(ISNUMBER(Entradas!L27),Entradas!L27,0)</f>
        <v/>
      </c>
    </row>
    <row r="443">
      <c r="A443" s="20">
        <f>Entradas!O27</f>
        <v/>
      </c>
      <c r="B443" t="inlineStr">
        <is>
          <t>Entrada</t>
        </is>
      </c>
      <c r="C443" t="inlineStr">
        <is>
          <t>Venda parcelada</t>
        </is>
      </c>
      <c r="D443">
        <f>IF(ISNUMBER(Entradas!L27),Entradas!L27,0)</f>
        <v/>
      </c>
    </row>
    <row r="444">
      <c r="A444" s="20">
        <f>Entradas!P27</f>
        <v/>
      </c>
      <c r="B444" t="inlineStr">
        <is>
          <t>Entrada</t>
        </is>
      </c>
      <c r="C444" t="inlineStr">
        <is>
          <t>Venda parcelada</t>
        </is>
      </c>
      <c r="D444">
        <f>IF(ISNUMBER(Entradas!L27),Entradas!L27,0)</f>
        <v/>
      </c>
    </row>
    <row r="445">
      <c r="A445" s="20">
        <f>Entradas!Q27</f>
        <v/>
      </c>
      <c r="B445" t="inlineStr">
        <is>
          <t>Entrada</t>
        </is>
      </c>
      <c r="C445" t="inlineStr">
        <is>
          <t>Venda parcelada</t>
        </is>
      </c>
      <c r="D445">
        <f>IF(ISNUMBER(Entradas!L27),Entradas!L27,0)</f>
        <v/>
      </c>
    </row>
    <row r="446">
      <c r="A446" s="20">
        <f>Entradas!R27</f>
        <v/>
      </c>
      <c r="B446" t="inlineStr">
        <is>
          <t>Entrada</t>
        </is>
      </c>
      <c r="C446" t="inlineStr">
        <is>
          <t>Venda parcelada</t>
        </is>
      </c>
      <c r="D446">
        <f>IF(ISNUMBER(Entradas!L27),Entradas!L27,0)</f>
        <v/>
      </c>
    </row>
    <row r="447">
      <c r="A447" s="20">
        <f>Entradas!S27</f>
        <v/>
      </c>
      <c r="B447" t="inlineStr">
        <is>
          <t>Entrada</t>
        </is>
      </c>
      <c r="C447" t="inlineStr">
        <is>
          <t>Venda parcelada</t>
        </is>
      </c>
      <c r="D447">
        <f>IF(ISNUMBER(Entradas!L27),Entradas!L27,0)</f>
        <v/>
      </c>
    </row>
    <row r="448">
      <c r="A448" s="20">
        <f>Entradas!T27</f>
        <v/>
      </c>
      <c r="B448" t="inlineStr">
        <is>
          <t>Entrada</t>
        </is>
      </c>
      <c r="C448" t="inlineStr">
        <is>
          <t>Venda parcelada</t>
        </is>
      </c>
      <c r="D448">
        <f>IF(ISNUMBER(Entradas!L27),Entradas!L27,0)</f>
        <v/>
      </c>
    </row>
    <row r="449">
      <c r="A449" s="20">
        <f>Entradas!U27</f>
        <v/>
      </c>
      <c r="B449" t="inlineStr">
        <is>
          <t>Entrada</t>
        </is>
      </c>
      <c r="C449" t="inlineStr">
        <is>
          <t>Venda parcelada</t>
        </is>
      </c>
      <c r="D449">
        <f>IF(ISNUMBER(Entradas!L27),Entradas!L27,0)</f>
        <v/>
      </c>
    </row>
    <row r="450">
      <c r="A450" s="20">
        <f>Entradas!V27</f>
        <v/>
      </c>
      <c r="B450" t="inlineStr">
        <is>
          <t>Entrada</t>
        </is>
      </c>
      <c r="C450" t="inlineStr">
        <is>
          <t>Venda parcelada</t>
        </is>
      </c>
      <c r="D450">
        <f>IF(ISNUMBER(Entradas!L27),Entradas!L27,0)</f>
        <v/>
      </c>
    </row>
    <row r="451">
      <c r="A451" s="20">
        <f>Entradas!W27</f>
        <v/>
      </c>
      <c r="B451" t="inlineStr">
        <is>
          <t>Entrada</t>
        </is>
      </c>
      <c r="C451" t="inlineStr">
        <is>
          <t>Venda parcelada</t>
        </is>
      </c>
      <c r="D451">
        <f>IF(ISNUMBER(Entradas!L27),Entradas!L27,0)</f>
        <v/>
      </c>
    </row>
    <row r="452">
      <c r="A452" s="20">
        <f>Entradas!X27</f>
        <v/>
      </c>
      <c r="B452" t="inlineStr">
        <is>
          <t>Entrada</t>
        </is>
      </c>
      <c r="C452" t="inlineStr">
        <is>
          <t>Venda parcelada</t>
        </is>
      </c>
      <c r="D452">
        <f>IF(ISNUMBER(Entradas!L27),Entradas!L27,0)</f>
        <v/>
      </c>
    </row>
    <row r="453">
      <c r="A453" s="20">
        <f>Entradas!Y27</f>
        <v/>
      </c>
      <c r="B453" t="inlineStr">
        <is>
          <t>Entrada</t>
        </is>
      </c>
      <c r="C453" t="inlineStr">
        <is>
          <t>Venda parcelada</t>
        </is>
      </c>
      <c r="D453">
        <f>IF(ISNUMBER(Entradas!L27),Entradas!L27,0)</f>
        <v/>
      </c>
    </row>
    <row r="454">
      <c r="A454" s="20">
        <f>Entradas!N28</f>
        <v/>
      </c>
      <c r="B454" t="inlineStr">
        <is>
          <t>Entrada</t>
        </is>
      </c>
      <c r="C454" t="inlineStr">
        <is>
          <t>Venda parcelada</t>
        </is>
      </c>
      <c r="D454">
        <f>IF(ISNUMBER(Entradas!L28),Entradas!L28,0)</f>
        <v/>
      </c>
    </row>
    <row r="455">
      <c r="A455" s="20">
        <f>Entradas!O28</f>
        <v/>
      </c>
      <c r="B455" t="inlineStr">
        <is>
          <t>Entrada</t>
        </is>
      </c>
      <c r="C455" t="inlineStr">
        <is>
          <t>Venda parcelada</t>
        </is>
      </c>
      <c r="D455">
        <f>IF(ISNUMBER(Entradas!L28),Entradas!L28,0)</f>
        <v/>
      </c>
    </row>
    <row r="456">
      <c r="A456" s="20">
        <f>Entradas!P28</f>
        <v/>
      </c>
      <c r="B456" t="inlineStr">
        <is>
          <t>Entrada</t>
        </is>
      </c>
      <c r="C456" t="inlineStr">
        <is>
          <t>Venda parcelada</t>
        </is>
      </c>
      <c r="D456">
        <f>IF(ISNUMBER(Entradas!L28),Entradas!L28,0)</f>
        <v/>
      </c>
    </row>
    <row r="457">
      <c r="A457" s="20">
        <f>Entradas!Q28</f>
        <v/>
      </c>
      <c r="B457" t="inlineStr">
        <is>
          <t>Entrada</t>
        </is>
      </c>
      <c r="C457" t="inlineStr">
        <is>
          <t>Venda parcelada</t>
        </is>
      </c>
      <c r="D457">
        <f>IF(ISNUMBER(Entradas!L28),Entradas!L28,0)</f>
        <v/>
      </c>
    </row>
    <row r="458">
      <c r="A458" s="20">
        <f>Entradas!R28</f>
        <v/>
      </c>
      <c r="B458" t="inlineStr">
        <is>
          <t>Entrada</t>
        </is>
      </c>
      <c r="C458" t="inlineStr">
        <is>
          <t>Venda parcelada</t>
        </is>
      </c>
      <c r="D458">
        <f>IF(ISNUMBER(Entradas!L28),Entradas!L28,0)</f>
        <v/>
      </c>
    </row>
    <row r="459">
      <c r="A459" s="20">
        <f>Entradas!S28</f>
        <v/>
      </c>
      <c r="B459" t="inlineStr">
        <is>
          <t>Entrada</t>
        </is>
      </c>
      <c r="C459" t="inlineStr">
        <is>
          <t>Venda parcelada</t>
        </is>
      </c>
      <c r="D459">
        <f>IF(ISNUMBER(Entradas!L28),Entradas!L28,0)</f>
        <v/>
      </c>
    </row>
    <row r="460">
      <c r="A460" s="20">
        <f>Entradas!T28</f>
        <v/>
      </c>
      <c r="B460" t="inlineStr">
        <is>
          <t>Entrada</t>
        </is>
      </c>
      <c r="C460" t="inlineStr">
        <is>
          <t>Venda parcelada</t>
        </is>
      </c>
      <c r="D460">
        <f>IF(ISNUMBER(Entradas!L28),Entradas!L28,0)</f>
        <v/>
      </c>
    </row>
    <row r="461">
      <c r="A461" s="20">
        <f>Entradas!U28</f>
        <v/>
      </c>
      <c r="B461" t="inlineStr">
        <is>
          <t>Entrada</t>
        </is>
      </c>
      <c r="C461" t="inlineStr">
        <is>
          <t>Venda parcelada</t>
        </is>
      </c>
      <c r="D461">
        <f>IF(ISNUMBER(Entradas!L28),Entradas!L28,0)</f>
        <v/>
      </c>
    </row>
    <row r="462">
      <c r="A462" s="20">
        <f>Entradas!V28</f>
        <v/>
      </c>
      <c r="B462" t="inlineStr">
        <is>
          <t>Entrada</t>
        </is>
      </c>
      <c r="C462" t="inlineStr">
        <is>
          <t>Venda parcelada</t>
        </is>
      </c>
      <c r="D462">
        <f>IF(ISNUMBER(Entradas!L28),Entradas!L28,0)</f>
        <v/>
      </c>
    </row>
    <row r="463">
      <c r="A463" s="20">
        <f>Entradas!W28</f>
        <v/>
      </c>
      <c r="B463" t="inlineStr">
        <is>
          <t>Entrada</t>
        </is>
      </c>
      <c r="C463" t="inlineStr">
        <is>
          <t>Venda parcelada</t>
        </is>
      </c>
      <c r="D463">
        <f>IF(ISNUMBER(Entradas!L28),Entradas!L28,0)</f>
        <v/>
      </c>
    </row>
    <row r="464">
      <c r="A464" s="20">
        <f>Entradas!X28</f>
        <v/>
      </c>
      <c r="B464" t="inlineStr">
        <is>
          <t>Entrada</t>
        </is>
      </c>
      <c r="C464" t="inlineStr">
        <is>
          <t>Venda parcelada</t>
        </is>
      </c>
      <c r="D464">
        <f>IF(ISNUMBER(Entradas!L28),Entradas!L28,0)</f>
        <v/>
      </c>
    </row>
    <row r="465">
      <c r="A465" s="20">
        <f>Entradas!Y28</f>
        <v/>
      </c>
      <c r="B465" t="inlineStr">
        <is>
          <t>Entrada</t>
        </is>
      </c>
      <c r="C465" t="inlineStr">
        <is>
          <t>Venda parcelada</t>
        </is>
      </c>
      <c r="D465">
        <f>IF(ISNUMBER(Entradas!L28),Entradas!L28,0)</f>
        <v/>
      </c>
    </row>
    <row r="466">
      <c r="A466" s="20">
        <f>Entradas!N29</f>
        <v/>
      </c>
      <c r="B466" t="inlineStr">
        <is>
          <t>Entrada</t>
        </is>
      </c>
      <c r="C466" t="inlineStr">
        <is>
          <t>Venda parcelada</t>
        </is>
      </c>
      <c r="D466">
        <f>IF(ISNUMBER(Entradas!L29),Entradas!L29,0)</f>
        <v/>
      </c>
    </row>
    <row r="467">
      <c r="A467" s="20">
        <f>Entradas!O29</f>
        <v/>
      </c>
      <c r="B467" t="inlineStr">
        <is>
          <t>Entrada</t>
        </is>
      </c>
      <c r="C467" t="inlineStr">
        <is>
          <t>Venda parcelada</t>
        </is>
      </c>
      <c r="D467">
        <f>IF(ISNUMBER(Entradas!L29),Entradas!L29,0)</f>
        <v/>
      </c>
    </row>
    <row r="468">
      <c r="A468" s="20">
        <f>Entradas!P29</f>
        <v/>
      </c>
      <c r="B468" t="inlineStr">
        <is>
          <t>Entrada</t>
        </is>
      </c>
      <c r="C468" t="inlineStr">
        <is>
          <t>Venda parcelada</t>
        </is>
      </c>
      <c r="D468">
        <f>IF(ISNUMBER(Entradas!L29),Entradas!L29,0)</f>
        <v/>
      </c>
    </row>
    <row r="469">
      <c r="A469" s="20">
        <f>Entradas!Q29</f>
        <v/>
      </c>
      <c r="B469" t="inlineStr">
        <is>
          <t>Entrada</t>
        </is>
      </c>
      <c r="C469" t="inlineStr">
        <is>
          <t>Venda parcelada</t>
        </is>
      </c>
      <c r="D469">
        <f>IF(ISNUMBER(Entradas!L29),Entradas!L29,0)</f>
        <v/>
      </c>
    </row>
    <row r="470">
      <c r="A470" s="20">
        <f>Entradas!R29</f>
        <v/>
      </c>
      <c r="B470" t="inlineStr">
        <is>
          <t>Entrada</t>
        </is>
      </c>
      <c r="C470" t="inlineStr">
        <is>
          <t>Venda parcelada</t>
        </is>
      </c>
      <c r="D470">
        <f>IF(ISNUMBER(Entradas!L29),Entradas!L29,0)</f>
        <v/>
      </c>
    </row>
    <row r="471">
      <c r="A471" s="20">
        <f>Entradas!S29</f>
        <v/>
      </c>
      <c r="B471" t="inlineStr">
        <is>
          <t>Entrada</t>
        </is>
      </c>
      <c r="C471" t="inlineStr">
        <is>
          <t>Venda parcelada</t>
        </is>
      </c>
      <c r="D471">
        <f>IF(ISNUMBER(Entradas!L29),Entradas!L29,0)</f>
        <v/>
      </c>
    </row>
    <row r="472">
      <c r="A472" s="20">
        <f>Entradas!T29</f>
        <v/>
      </c>
      <c r="B472" t="inlineStr">
        <is>
          <t>Entrada</t>
        </is>
      </c>
      <c r="C472" t="inlineStr">
        <is>
          <t>Venda parcelada</t>
        </is>
      </c>
      <c r="D472">
        <f>IF(ISNUMBER(Entradas!L29),Entradas!L29,0)</f>
        <v/>
      </c>
    </row>
    <row r="473">
      <c r="A473" s="20">
        <f>Entradas!U29</f>
        <v/>
      </c>
      <c r="B473" t="inlineStr">
        <is>
          <t>Entrada</t>
        </is>
      </c>
      <c r="C473" t="inlineStr">
        <is>
          <t>Venda parcelada</t>
        </is>
      </c>
      <c r="D473">
        <f>IF(ISNUMBER(Entradas!L29),Entradas!L29,0)</f>
        <v/>
      </c>
    </row>
    <row r="474">
      <c r="A474" s="20">
        <f>Entradas!V29</f>
        <v/>
      </c>
      <c r="B474" t="inlineStr">
        <is>
          <t>Entrada</t>
        </is>
      </c>
      <c r="C474" t="inlineStr">
        <is>
          <t>Venda parcelada</t>
        </is>
      </c>
      <c r="D474">
        <f>IF(ISNUMBER(Entradas!L29),Entradas!L29,0)</f>
        <v/>
      </c>
    </row>
    <row r="475">
      <c r="A475" s="20">
        <f>Entradas!W29</f>
        <v/>
      </c>
      <c r="B475" t="inlineStr">
        <is>
          <t>Entrada</t>
        </is>
      </c>
      <c r="C475" t="inlineStr">
        <is>
          <t>Venda parcelada</t>
        </is>
      </c>
      <c r="D475">
        <f>IF(ISNUMBER(Entradas!L29),Entradas!L29,0)</f>
        <v/>
      </c>
    </row>
    <row r="476">
      <c r="A476" s="20">
        <f>Entradas!X29</f>
        <v/>
      </c>
      <c r="B476" t="inlineStr">
        <is>
          <t>Entrada</t>
        </is>
      </c>
      <c r="C476" t="inlineStr">
        <is>
          <t>Venda parcelada</t>
        </is>
      </c>
      <c r="D476">
        <f>IF(ISNUMBER(Entradas!L29),Entradas!L29,0)</f>
        <v/>
      </c>
    </row>
    <row r="477">
      <c r="A477" s="20">
        <f>Entradas!Y29</f>
        <v/>
      </c>
      <c r="B477" t="inlineStr">
        <is>
          <t>Entrada</t>
        </is>
      </c>
      <c r="C477" t="inlineStr">
        <is>
          <t>Venda parcelada</t>
        </is>
      </c>
      <c r="D477">
        <f>IF(ISNUMBER(Entradas!L29),Entradas!L29,0)</f>
        <v/>
      </c>
    </row>
    <row r="478">
      <c r="A478" s="20">
        <f>Entradas!N30</f>
        <v/>
      </c>
      <c r="B478" t="inlineStr">
        <is>
          <t>Entrada</t>
        </is>
      </c>
      <c r="C478" t="inlineStr">
        <is>
          <t>Venda parcelada</t>
        </is>
      </c>
      <c r="D478">
        <f>IF(ISNUMBER(Entradas!L30),Entradas!L30,0)</f>
        <v/>
      </c>
    </row>
    <row r="479">
      <c r="A479" s="20">
        <f>Entradas!O30</f>
        <v/>
      </c>
      <c r="B479" t="inlineStr">
        <is>
          <t>Entrada</t>
        </is>
      </c>
      <c r="C479" t="inlineStr">
        <is>
          <t>Venda parcelada</t>
        </is>
      </c>
      <c r="D479">
        <f>IF(ISNUMBER(Entradas!L30),Entradas!L30,0)</f>
        <v/>
      </c>
    </row>
    <row r="480">
      <c r="A480" s="20">
        <f>Entradas!P30</f>
        <v/>
      </c>
      <c r="B480" t="inlineStr">
        <is>
          <t>Entrada</t>
        </is>
      </c>
      <c r="C480" t="inlineStr">
        <is>
          <t>Venda parcelada</t>
        </is>
      </c>
      <c r="D480">
        <f>IF(ISNUMBER(Entradas!L30),Entradas!L30,0)</f>
        <v/>
      </c>
    </row>
    <row r="481">
      <c r="A481" s="20">
        <f>Entradas!Q30</f>
        <v/>
      </c>
      <c r="B481" t="inlineStr">
        <is>
          <t>Entrada</t>
        </is>
      </c>
      <c r="C481" t="inlineStr">
        <is>
          <t>Venda parcelada</t>
        </is>
      </c>
      <c r="D481">
        <f>IF(ISNUMBER(Entradas!L30),Entradas!L30,0)</f>
        <v/>
      </c>
    </row>
    <row r="482">
      <c r="A482" s="20">
        <f>Entradas!R30</f>
        <v/>
      </c>
      <c r="B482" t="inlineStr">
        <is>
          <t>Entrada</t>
        </is>
      </c>
      <c r="C482" t="inlineStr">
        <is>
          <t>Venda parcelada</t>
        </is>
      </c>
      <c r="D482">
        <f>IF(ISNUMBER(Entradas!L30),Entradas!L30,0)</f>
        <v/>
      </c>
    </row>
    <row r="483">
      <c r="A483" s="20">
        <f>Entradas!S30</f>
        <v/>
      </c>
      <c r="B483" t="inlineStr">
        <is>
          <t>Entrada</t>
        </is>
      </c>
      <c r="C483" t="inlineStr">
        <is>
          <t>Venda parcelada</t>
        </is>
      </c>
      <c r="D483">
        <f>IF(ISNUMBER(Entradas!L30),Entradas!L30,0)</f>
        <v/>
      </c>
    </row>
    <row r="484">
      <c r="A484" s="20">
        <f>Entradas!T30</f>
        <v/>
      </c>
      <c r="B484" t="inlineStr">
        <is>
          <t>Entrada</t>
        </is>
      </c>
      <c r="C484" t="inlineStr">
        <is>
          <t>Venda parcelada</t>
        </is>
      </c>
      <c r="D484">
        <f>IF(ISNUMBER(Entradas!L30),Entradas!L30,0)</f>
        <v/>
      </c>
    </row>
    <row r="485">
      <c r="A485" s="20">
        <f>Entradas!U30</f>
        <v/>
      </c>
      <c r="B485" t="inlineStr">
        <is>
          <t>Entrada</t>
        </is>
      </c>
      <c r="C485" t="inlineStr">
        <is>
          <t>Venda parcelada</t>
        </is>
      </c>
      <c r="D485">
        <f>IF(ISNUMBER(Entradas!L30),Entradas!L30,0)</f>
        <v/>
      </c>
    </row>
    <row r="486">
      <c r="A486" s="20">
        <f>Entradas!V30</f>
        <v/>
      </c>
      <c r="B486" t="inlineStr">
        <is>
          <t>Entrada</t>
        </is>
      </c>
      <c r="C486" t="inlineStr">
        <is>
          <t>Venda parcelada</t>
        </is>
      </c>
      <c r="D486">
        <f>IF(ISNUMBER(Entradas!L30),Entradas!L30,0)</f>
        <v/>
      </c>
    </row>
    <row r="487">
      <c r="A487" s="20">
        <f>Entradas!W30</f>
        <v/>
      </c>
      <c r="B487" t="inlineStr">
        <is>
          <t>Entrada</t>
        </is>
      </c>
      <c r="C487" t="inlineStr">
        <is>
          <t>Venda parcelada</t>
        </is>
      </c>
      <c r="D487">
        <f>IF(ISNUMBER(Entradas!L30),Entradas!L30,0)</f>
        <v/>
      </c>
    </row>
    <row r="488">
      <c r="A488" s="20">
        <f>Entradas!X30</f>
        <v/>
      </c>
      <c r="B488" t="inlineStr">
        <is>
          <t>Entrada</t>
        </is>
      </c>
      <c r="C488" t="inlineStr">
        <is>
          <t>Venda parcelada</t>
        </is>
      </c>
      <c r="D488">
        <f>IF(ISNUMBER(Entradas!L30),Entradas!L30,0)</f>
        <v/>
      </c>
    </row>
    <row r="489">
      <c r="A489" s="20">
        <f>Entradas!Y30</f>
        <v/>
      </c>
      <c r="B489" t="inlineStr">
        <is>
          <t>Entrada</t>
        </is>
      </c>
      <c r="C489" t="inlineStr">
        <is>
          <t>Venda parcelada</t>
        </is>
      </c>
      <c r="D489">
        <f>IF(ISNUMBER(Entradas!L30),Entradas!L30,0)</f>
        <v/>
      </c>
    </row>
    <row r="490">
      <c r="A490" s="20">
        <f>Entradas!N31</f>
        <v/>
      </c>
      <c r="B490" t="inlineStr">
        <is>
          <t>Entrada</t>
        </is>
      </c>
      <c r="C490" t="inlineStr">
        <is>
          <t>Venda parcelada</t>
        </is>
      </c>
      <c r="D490">
        <f>IF(ISNUMBER(Entradas!L31),Entradas!L31,0)</f>
        <v/>
      </c>
    </row>
    <row r="491">
      <c r="A491" s="20">
        <f>Entradas!O31</f>
        <v/>
      </c>
      <c r="B491" t="inlineStr">
        <is>
          <t>Entrada</t>
        </is>
      </c>
      <c r="C491" t="inlineStr">
        <is>
          <t>Venda parcelada</t>
        </is>
      </c>
      <c r="D491">
        <f>IF(ISNUMBER(Entradas!L31),Entradas!L31,0)</f>
        <v/>
      </c>
    </row>
    <row r="492">
      <c r="A492" s="20">
        <f>Entradas!P31</f>
        <v/>
      </c>
      <c r="B492" t="inlineStr">
        <is>
          <t>Entrada</t>
        </is>
      </c>
      <c r="C492" t="inlineStr">
        <is>
          <t>Venda parcelada</t>
        </is>
      </c>
      <c r="D492">
        <f>IF(ISNUMBER(Entradas!L31),Entradas!L31,0)</f>
        <v/>
      </c>
    </row>
    <row r="493">
      <c r="A493" s="20">
        <f>Entradas!Q31</f>
        <v/>
      </c>
      <c r="B493" t="inlineStr">
        <is>
          <t>Entrada</t>
        </is>
      </c>
      <c r="C493" t="inlineStr">
        <is>
          <t>Venda parcelada</t>
        </is>
      </c>
      <c r="D493">
        <f>IF(ISNUMBER(Entradas!L31),Entradas!L31,0)</f>
        <v/>
      </c>
    </row>
    <row r="494">
      <c r="A494" s="20">
        <f>Entradas!R31</f>
        <v/>
      </c>
      <c r="B494" t="inlineStr">
        <is>
          <t>Entrada</t>
        </is>
      </c>
      <c r="C494" t="inlineStr">
        <is>
          <t>Venda parcelada</t>
        </is>
      </c>
      <c r="D494">
        <f>IF(ISNUMBER(Entradas!L31),Entradas!L31,0)</f>
        <v/>
      </c>
    </row>
    <row r="495">
      <c r="A495" s="20">
        <f>Entradas!S31</f>
        <v/>
      </c>
      <c r="B495" t="inlineStr">
        <is>
          <t>Entrada</t>
        </is>
      </c>
      <c r="C495" t="inlineStr">
        <is>
          <t>Venda parcelada</t>
        </is>
      </c>
      <c r="D495">
        <f>IF(ISNUMBER(Entradas!L31),Entradas!L31,0)</f>
        <v/>
      </c>
    </row>
    <row r="496">
      <c r="A496" s="20">
        <f>Entradas!T31</f>
        <v/>
      </c>
      <c r="B496" t="inlineStr">
        <is>
          <t>Entrada</t>
        </is>
      </c>
      <c r="C496" t="inlineStr">
        <is>
          <t>Venda parcelada</t>
        </is>
      </c>
      <c r="D496">
        <f>IF(ISNUMBER(Entradas!L31),Entradas!L31,0)</f>
        <v/>
      </c>
    </row>
    <row r="497">
      <c r="A497" s="20">
        <f>Entradas!U31</f>
        <v/>
      </c>
      <c r="B497" t="inlineStr">
        <is>
          <t>Entrada</t>
        </is>
      </c>
      <c r="C497" t="inlineStr">
        <is>
          <t>Venda parcelada</t>
        </is>
      </c>
      <c r="D497">
        <f>IF(ISNUMBER(Entradas!L31),Entradas!L31,0)</f>
        <v/>
      </c>
    </row>
    <row r="498">
      <c r="A498" s="20">
        <f>Entradas!V31</f>
        <v/>
      </c>
      <c r="B498" t="inlineStr">
        <is>
          <t>Entrada</t>
        </is>
      </c>
      <c r="C498" t="inlineStr">
        <is>
          <t>Venda parcelada</t>
        </is>
      </c>
      <c r="D498">
        <f>IF(ISNUMBER(Entradas!L31),Entradas!L31,0)</f>
        <v/>
      </c>
    </row>
    <row r="499">
      <c r="A499" s="20">
        <f>Entradas!W31</f>
        <v/>
      </c>
      <c r="B499" t="inlineStr">
        <is>
          <t>Entrada</t>
        </is>
      </c>
      <c r="C499" t="inlineStr">
        <is>
          <t>Venda parcelada</t>
        </is>
      </c>
      <c r="D499">
        <f>IF(ISNUMBER(Entradas!L31),Entradas!L31,0)</f>
        <v/>
      </c>
    </row>
    <row r="500">
      <c r="A500" s="20">
        <f>Entradas!X31</f>
        <v/>
      </c>
      <c r="B500" t="inlineStr">
        <is>
          <t>Entrada</t>
        </is>
      </c>
      <c r="C500" t="inlineStr">
        <is>
          <t>Venda parcelada</t>
        </is>
      </c>
      <c r="D500">
        <f>IF(ISNUMBER(Entradas!L31),Entradas!L31,0)</f>
        <v/>
      </c>
    </row>
    <row r="501">
      <c r="A501" s="20">
        <f>Entradas!Y31</f>
        <v/>
      </c>
      <c r="B501" t="inlineStr">
        <is>
          <t>Entrada</t>
        </is>
      </c>
      <c r="C501" t="inlineStr">
        <is>
          <t>Venda parcelada</t>
        </is>
      </c>
      <c r="D501">
        <f>IF(ISNUMBER(Entradas!L31),Entradas!L31,0)</f>
        <v/>
      </c>
    </row>
    <row r="502">
      <c r="A502" s="20">
        <f>Entradas!N32</f>
        <v/>
      </c>
      <c r="B502" t="inlineStr">
        <is>
          <t>Entrada</t>
        </is>
      </c>
      <c r="C502" t="inlineStr">
        <is>
          <t>Venda parcelada</t>
        </is>
      </c>
      <c r="D502">
        <f>IF(ISNUMBER(Entradas!L32),Entradas!L32,0)</f>
        <v/>
      </c>
    </row>
    <row r="503">
      <c r="A503" s="20">
        <f>Entradas!O32</f>
        <v/>
      </c>
      <c r="B503" t="inlineStr">
        <is>
          <t>Entrada</t>
        </is>
      </c>
      <c r="C503" t="inlineStr">
        <is>
          <t>Venda parcelada</t>
        </is>
      </c>
      <c r="D503">
        <f>IF(ISNUMBER(Entradas!L32),Entradas!L32,0)</f>
        <v/>
      </c>
    </row>
    <row r="504">
      <c r="A504" s="20">
        <f>Entradas!P32</f>
        <v/>
      </c>
      <c r="B504" t="inlineStr">
        <is>
          <t>Entrada</t>
        </is>
      </c>
      <c r="C504" t="inlineStr">
        <is>
          <t>Venda parcelada</t>
        </is>
      </c>
      <c r="D504">
        <f>IF(ISNUMBER(Entradas!L32),Entradas!L32,0)</f>
        <v/>
      </c>
    </row>
    <row r="505">
      <c r="A505" s="20">
        <f>Entradas!Q32</f>
        <v/>
      </c>
      <c r="B505" t="inlineStr">
        <is>
          <t>Entrada</t>
        </is>
      </c>
      <c r="C505" t="inlineStr">
        <is>
          <t>Venda parcelada</t>
        </is>
      </c>
      <c r="D505">
        <f>IF(ISNUMBER(Entradas!L32),Entradas!L32,0)</f>
        <v/>
      </c>
    </row>
    <row r="506">
      <c r="A506" s="20">
        <f>Entradas!R32</f>
        <v/>
      </c>
      <c r="B506" t="inlineStr">
        <is>
          <t>Entrada</t>
        </is>
      </c>
      <c r="C506" t="inlineStr">
        <is>
          <t>Venda parcelada</t>
        </is>
      </c>
      <c r="D506">
        <f>IF(ISNUMBER(Entradas!L32),Entradas!L32,0)</f>
        <v/>
      </c>
    </row>
    <row r="507">
      <c r="A507" s="20">
        <f>Entradas!S32</f>
        <v/>
      </c>
      <c r="B507" t="inlineStr">
        <is>
          <t>Entrada</t>
        </is>
      </c>
      <c r="C507" t="inlineStr">
        <is>
          <t>Venda parcelada</t>
        </is>
      </c>
      <c r="D507">
        <f>IF(ISNUMBER(Entradas!L32),Entradas!L32,0)</f>
        <v/>
      </c>
    </row>
    <row r="508">
      <c r="A508" s="20">
        <f>Entradas!T32</f>
        <v/>
      </c>
      <c r="B508" t="inlineStr">
        <is>
          <t>Entrada</t>
        </is>
      </c>
      <c r="C508" t="inlineStr">
        <is>
          <t>Venda parcelada</t>
        </is>
      </c>
      <c r="D508">
        <f>IF(ISNUMBER(Entradas!L32),Entradas!L32,0)</f>
        <v/>
      </c>
    </row>
    <row r="509">
      <c r="A509" s="20">
        <f>Entradas!U32</f>
        <v/>
      </c>
      <c r="B509" t="inlineStr">
        <is>
          <t>Entrada</t>
        </is>
      </c>
      <c r="C509" t="inlineStr">
        <is>
          <t>Venda parcelada</t>
        </is>
      </c>
      <c r="D509">
        <f>IF(ISNUMBER(Entradas!L32),Entradas!L32,0)</f>
        <v/>
      </c>
    </row>
    <row r="510">
      <c r="A510" s="20">
        <f>Entradas!V32</f>
        <v/>
      </c>
      <c r="B510" t="inlineStr">
        <is>
          <t>Entrada</t>
        </is>
      </c>
      <c r="C510" t="inlineStr">
        <is>
          <t>Venda parcelada</t>
        </is>
      </c>
      <c r="D510">
        <f>IF(ISNUMBER(Entradas!L32),Entradas!L32,0)</f>
        <v/>
      </c>
    </row>
    <row r="511">
      <c r="A511" s="20">
        <f>Entradas!W32</f>
        <v/>
      </c>
      <c r="B511" t="inlineStr">
        <is>
          <t>Entrada</t>
        </is>
      </c>
      <c r="C511" t="inlineStr">
        <is>
          <t>Venda parcelada</t>
        </is>
      </c>
      <c r="D511">
        <f>IF(ISNUMBER(Entradas!L32),Entradas!L32,0)</f>
        <v/>
      </c>
    </row>
    <row r="512">
      <c r="A512" s="20">
        <f>Entradas!X32</f>
        <v/>
      </c>
      <c r="B512" t="inlineStr">
        <is>
          <t>Entrada</t>
        </is>
      </c>
      <c r="C512" t="inlineStr">
        <is>
          <t>Venda parcelada</t>
        </is>
      </c>
      <c r="D512">
        <f>IF(ISNUMBER(Entradas!L32),Entradas!L32,0)</f>
        <v/>
      </c>
    </row>
    <row r="513">
      <c r="A513" s="20">
        <f>Entradas!Y32</f>
        <v/>
      </c>
      <c r="B513" t="inlineStr">
        <is>
          <t>Entrada</t>
        </is>
      </c>
      <c r="C513" t="inlineStr">
        <is>
          <t>Venda parcelada</t>
        </is>
      </c>
      <c r="D513">
        <f>IF(ISNUMBER(Entradas!L32),Entradas!L32,0)</f>
        <v/>
      </c>
    </row>
    <row r="514">
      <c r="A514" s="20">
        <f>Entradas!N33</f>
        <v/>
      </c>
      <c r="B514" t="inlineStr">
        <is>
          <t>Entrada</t>
        </is>
      </c>
      <c r="C514" t="inlineStr">
        <is>
          <t>Venda parcelada</t>
        </is>
      </c>
      <c r="D514">
        <f>IF(ISNUMBER(Entradas!L33),Entradas!L33,0)</f>
        <v/>
      </c>
    </row>
    <row r="515">
      <c r="A515" s="20">
        <f>Entradas!O33</f>
        <v/>
      </c>
      <c r="B515" t="inlineStr">
        <is>
          <t>Entrada</t>
        </is>
      </c>
      <c r="C515" t="inlineStr">
        <is>
          <t>Venda parcelada</t>
        </is>
      </c>
      <c r="D515">
        <f>IF(ISNUMBER(Entradas!L33),Entradas!L33,0)</f>
        <v/>
      </c>
    </row>
    <row r="516">
      <c r="A516" s="20">
        <f>Entradas!P33</f>
        <v/>
      </c>
      <c r="B516" t="inlineStr">
        <is>
          <t>Entrada</t>
        </is>
      </c>
      <c r="C516" t="inlineStr">
        <is>
          <t>Venda parcelada</t>
        </is>
      </c>
      <c r="D516">
        <f>IF(ISNUMBER(Entradas!L33),Entradas!L33,0)</f>
        <v/>
      </c>
    </row>
    <row r="517">
      <c r="A517" s="20">
        <f>Entradas!Q33</f>
        <v/>
      </c>
      <c r="B517" t="inlineStr">
        <is>
          <t>Entrada</t>
        </is>
      </c>
      <c r="C517" t="inlineStr">
        <is>
          <t>Venda parcelada</t>
        </is>
      </c>
      <c r="D517">
        <f>IF(ISNUMBER(Entradas!L33),Entradas!L33,0)</f>
        <v/>
      </c>
    </row>
    <row r="518">
      <c r="A518" s="20">
        <f>Entradas!R33</f>
        <v/>
      </c>
      <c r="B518" t="inlineStr">
        <is>
          <t>Entrada</t>
        </is>
      </c>
      <c r="C518" t="inlineStr">
        <is>
          <t>Venda parcelada</t>
        </is>
      </c>
      <c r="D518">
        <f>IF(ISNUMBER(Entradas!L33),Entradas!L33,0)</f>
        <v/>
      </c>
    </row>
    <row r="519">
      <c r="A519" s="20">
        <f>Entradas!S33</f>
        <v/>
      </c>
      <c r="B519" t="inlineStr">
        <is>
          <t>Entrada</t>
        </is>
      </c>
      <c r="C519" t="inlineStr">
        <is>
          <t>Venda parcelada</t>
        </is>
      </c>
      <c r="D519">
        <f>IF(ISNUMBER(Entradas!L33),Entradas!L33,0)</f>
        <v/>
      </c>
    </row>
    <row r="520">
      <c r="A520" s="20">
        <f>Entradas!T33</f>
        <v/>
      </c>
      <c r="B520" t="inlineStr">
        <is>
          <t>Entrada</t>
        </is>
      </c>
      <c r="C520" t="inlineStr">
        <is>
          <t>Venda parcelada</t>
        </is>
      </c>
      <c r="D520">
        <f>IF(ISNUMBER(Entradas!L33),Entradas!L33,0)</f>
        <v/>
      </c>
    </row>
    <row r="521">
      <c r="A521" s="20">
        <f>Entradas!U33</f>
        <v/>
      </c>
      <c r="B521" t="inlineStr">
        <is>
          <t>Entrada</t>
        </is>
      </c>
      <c r="C521" t="inlineStr">
        <is>
          <t>Venda parcelada</t>
        </is>
      </c>
      <c r="D521">
        <f>IF(ISNUMBER(Entradas!L33),Entradas!L33,0)</f>
        <v/>
      </c>
    </row>
    <row r="522">
      <c r="A522" s="20">
        <f>Entradas!V33</f>
        <v/>
      </c>
      <c r="B522" t="inlineStr">
        <is>
          <t>Entrada</t>
        </is>
      </c>
      <c r="C522" t="inlineStr">
        <is>
          <t>Venda parcelada</t>
        </is>
      </c>
      <c r="D522">
        <f>IF(ISNUMBER(Entradas!L33),Entradas!L33,0)</f>
        <v/>
      </c>
    </row>
    <row r="523">
      <c r="A523" s="20">
        <f>Entradas!W33</f>
        <v/>
      </c>
      <c r="B523" t="inlineStr">
        <is>
          <t>Entrada</t>
        </is>
      </c>
      <c r="C523" t="inlineStr">
        <is>
          <t>Venda parcelada</t>
        </is>
      </c>
      <c r="D523">
        <f>IF(ISNUMBER(Entradas!L33),Entradas!L33,0)</f>
        <v/>
      </c>
    </row>
    <row r="524">
      <c r="A524" s="20">
        <f>Entradas!X33</f>
        <v/>
      </c>
      <c r="B524" t="inlineStr">
        <is>
          <t>Entrada</t>
        </is>
      </c>
      <c r="C524" t="inlineStr">
        <is>
          <t>Venda parcelada</t>
        </is>
      </c>
      <c r="D524">
        <f>IF(ISNUMBER(Entradas!L33),Entradas!L33,0)</f>
        <v/>
      </c>
    </row>
    <row r="525">
      <c r="A525" s="20">
        <f>Entradas!Y33</f>
        <v/>
      </c>
      <c r="B525" t="inlineStr">
        <is>
          <t>Entrada</t>
        </is>
      </c>
      <c r="C525" t="inlineStr">
        <is>
          <t>Venda parcelada</t>
        </is>
      </c>
      <c r="D525">
        <f>IF(ISNUMBER(Entradas!L33),Entradas!L33,0)</f>
        <v/>
      </c>
    </row>
    <row r="526">
      <c r="A526" s="20">
        <f>Entradas!N34</f>
        <v/>
      </c>
      <c r="B526" t="inlineStr">
        <is>
          <t>Entrada</t>
        </is>
      </c>
      <c r="C526" t="inlineStr">
        <is>
          <t>Venda parcelada</t>
        </is>
      </c>
      <c r="D526">
        <f>IF(ISNUMBER(Entradas!L34),Entradas!L34,0)</f>
        <v/>
      </c>
    </row>
    <row r="527">
      <c r="A527" s="20">
        <f>Entradas!O34</f>
        <v/>
      </c>
      <c r="B527" t="inlineStr">
        <is>
          <t>Entrada</t>
        </is>
      </c>
      <c r="C527" t="inlineStr">
        <is>
          <t>Venda parcelada</t>
        </is>
      </c>
      <c r="D527">
        <f>IF(ISNUMBER(Entradas!L34),Entradas!L34,0)</f>
        <v/>
      </c>
    </row>
    <row r="528">
      <c r="A528" s="20">
        <f>Entradas!P34</f>
        <v/>
      </c>
      <c r="B528" t="inlineStr">
        <is>
          <t>Entrada</t>
        </is>
      </c>
      <c r="C528" t="inlineStr">
        <is>
          <t>Venda parcelada</t>
        </is>
      </c>
      <c r="D528">
        <f>IF(ISNUMBER(Entradas!L34),Entradas!L34,0)</f>
        <v/>
      </c>
    </row>
    <row r="529">
      <c r="A529" s="20">
        <f>Entradas!Q34</f>
        <v/>
      </c>
      <c r="B529" t="inlineStr">
        <is>
          <t>Entrada</t>
        </is>
      </c>
      <c r="C529" t="inlineStr">
        <is>
          <t>Venda parcelada</t>
        </is>
      </c>
      <c r="D529">
        <f>IF(ISNUMBER(Entradas!L34),Entradas!L34,0)</f>
        <v/>
      </c>
    </row>
    <row r="530">
      <c r="A530" s="20">
        <f>Entradas!R34</f>
        <v/>
      </c>
      <c r="B530" t="inlineStr">
        <is>
          <t>Entrada</t>
        </is>
      </c>
      <c r="C530" t="inlineStr">
        <is>
          <t>Venda parcelada</t>
        </is>
      </c>
      <c r="D530">
        <f>IF(ISNUMBER(Entradas!L34),Entradas!L34,0)</f>
        <v/>
      </c>
    </row>
    <row r="531">
      <c r="A531" s="20">
        <f>Entradas!S34</f>
        <v/>
      </c>
      <c r="B531" t="inlineStr">
        <is>
          <t>Entrada</t>
        </is>
      </c>
      <c r="C531" t="inlineStr">
        <is>
          <t>Venda parcelada</t>
        </is>
      </c>
      <c r="D531">
        <f>IF(ISNUMBER(Entradas!L34),Entradas!L34,0)</f>
        <v/>
      </c>
    </row>
    <row r="532">
      <c r="A532" s="20">
        <f>Entradas!T34</f>
        <v/>
      </c>
      <c r="B532" t="inlineStr">
        <is>
          <t>Entrada</t>
        </is>
      </c>
      <c r="C532" t="inlineStr">
        <is>
          <t>Venda parcelada</t>
        </is>
      </c>
      <c r="D532">
        <f>IF(ISNUMBER(Entradas!L34),Entradas!L34,0)</f>
        <v/>
      </c>
    </row>
    <row r="533">
      <c r="A533" s="20">
        <f>Entradas!U34</f>
        <v/>
      </c>
      <c r="B533" t="inlineStr">
        <is>
          <t>Entrada</t>
        </is>
      </c>
      <c r="C533" t="inlineStr">
        <is>
          <t>Venda parcelada</t>
        </is>
      </c>
      <c r="D533">
        <f>IF(ISNUMBER(Entradas!L34),Entradas!L34,0)</f>
        <v/>
      </c>
    </row>
    <row r="534">
      <c r="A534" s="20">
        <f>Entradas!V34</f>
        <v/>
      </c>
      <c r="B534" t="inlineStr">
        <is>
          <t>Entrada</t>
        </is>
      </c>
      <c r="C534" t="inlineStr">
        <is>
          <t>Venda parcelada</t>
        </is>
      </c>
      <c r="D534">
        <f>IF(ISNUMBER(Entradas!L34),Entradas!L34,0)</f>
        <v/>
      </c>
    </row>
    <row r="535">
      <c r="A535" s="20">
        <f>Entradas!W34</f>
        <v/>
      </c>
      <c r="B535" t="inlineStr">
        <is>
          <t>Entrada</t>
        </is>
      </c>
      <c r="C535" t="inlineStr">
        <is>
          <t>Venda parcelada</t>
        </is>
      </c>
      <c r="D535">
        <f>IF(ISNUMBER(Entradas!L34),Entradas!L34,0)</f>
        <v/>
      </c>
    </row>
    <row r="536">
      <c r="A536" s="20">
        <f>Entradas!X34</f>
        <v/>
      </c>
      <c r="B536" t="inlineStr">
        <is>
          <t>Entrada</t>
        </is>
      </c>
      <c r="C536" t="inlineStr">
        <is>
          <t>Venda parcelada</t>
        </is>
      </c>
      <c r="D536">
        <f>IF(ISNUMBER(Entradas!L34),Entradas!L34,0)</f>
        <v/>
      </c>
    </row>
    <row r="537">
      <c r="A537" s="20">
        <f>Entradas!Y34</f>
        <v/>
      </c>
      <c r="B537" t="inlineStr">
        <is>
          <t>Entrada</t>
        </is>
      </c>
      <c r="C537" t="inlineStr">
        <is>
          <t>Venda parcelada</t>
        </is>
      </c>
      <c r="D537">
        <f>IF(ISNUMBER(Entradas!L34),Entradas!L34,0)</f>
        <v/>
      </c>
    </row>
    <row r="538">
      <c r="A538" s="20">
        <f>Entradas!N35</f>
        <v/>
      </c>
      <c r="B538" t="inlineStr">
        <is>
          <t>Entrada</t>
        </is>
      </c>
      <c r="C538" t="inlineStr">
        <is>
          <t>Venda parcelada</t>
        </is>
      </c>
      <c r="D538">
        <f>IF(ISNUMBER(Entradas!L35),Entradas!L35,0)</f>
        <v/>
      </c>
    </row>
    <row r="539">
      <c r="A539" s="20">
        <f>Entradas!O35</f>
        <v/>
      </c>
      <c r="B539" t="inlineStr">
        <is>
          <t>Entrada</t>
        </is>
      </c>
      <c r="C539" t="inlineStr">
        <is>
          <t>Venda parcelada</t>
        </is>
      </c>
      <c r="D539">
        <f>IF(ISNUMBER(Entradas!L35),Entradas!L35,0)</f>
        <v/>
      </c>
    </row>
    <row r="540">
      <c r="A540" s="20">
        <f>Entradas!P35</f>
        <v/>
      </c>
      <c r="B540" t="inlineStr">
        <is>
          <t>Entrada</t>
        </is>
      </c>
      <c r="C540" t="inlineStr">
        <is>
          <t>Venda parcelada</t>
        </is>
      </c>
      <c r="D540">
        <f>IF(ISNUMBER(Entradas!L35),Entradas!L35,0)</f>
        <v/>
      </c>
    </row>
    <row r="541">
      <c r="A541" s="20">
        <f>Entradas!Q35</f>
        <v/>
      </c>
      <c r="B541" t="inlineStr">
        <is>
          <t>Entrada</t>
        </is>
      </c>
      <c r="C541" t="inlineStr">
        <is>
          <t>Venda parcelada</t>
        </is>
      </c>
      <c r="D541">
        <f>IF(ISNUMBER(Entradas!L35),Entradas!L35,0)</f>
        <v/>
      </c>
    </row>
    <row r="542">
      <c r="A542" s="20">
        <f>Entradas!R35</f>
        <v/>
      </c>
      <c r="B542" t="inlineStr">
        <is>
          <t>Entrada</t>
        </is>
      </c>
      <c r="C542" t="inlineStr">
        <is>
          <t>Venda parcelada</t>
        </is>
      </c>
      <c r="D542">
        <f>IF(ISNUMBER(Entradas!L35),Entradas!L35,0)</f>
        <v/>
      </c>
    </row>
    <row r="543">
      <c r="A543" s="20">
        <f>Entradas!S35</f>
        <v/>
      </c>
      <c r="B543" t="inlineStr">
        <is>
          <t>Entrada</t>
        </is>
      </c>
      <c r="C543" t="inlineStr">
        <is>
          <t>Venda parcelada</t>
        </is>
      </c>
      <c r="D543">
        <f>IF(ISNUMBER(Entradas!L35),Entradas!L35,0)</f>
        <v/>
      </c>
    </row>
    <row r="544">
      <c r="A544" s="20">
        <f>Entradas!T35</f>
        <v/>
      </c>
      <c r="B544" t="inlineStr">
        <is>
          <t>Entrada</t>
        </is>
      </c>
      <c r="C544" t="inlineStr">
        <is>
          <t>Venda parcelada</t>
        </is>
      </c>
      <c r="D544">
        <f>IF(ISNUMBER(Entradas!L35),Entradas!L35,0)</f>
        <v/>
      </c>
    </row>
    <row r="545">
      <c r="A545" s="20">
        <f>Entradas!U35</f>
        <v/>
      </c>
      <c r="B545" t="inlineStr">
        <is>
          <t>Entrada</t>
        </is>
      </c>
      <c r="C545" t="inlineStr">
        <is>
          <t>Venda parcelada</t>
        </is>
      </c>
      <c r="D545">
        <f>IF(ISNUMBER(Entradas!L35),Entradas!L35,0)</f>
        <v/>
      </c>
    </row>
    <row r="546">
      <c r="A546" s="20">
        <f>Entradas!V35</f>
        <v/>
      </c>
      <c r="B546" t="inlineStr">
        <is>
          <t>Entrada</t>
        </is>
      </c>
      <c r="C546" t="inlineStr">
        <is>
          <t>Venda parcelada</t>
        </is>
      </c>
      <c r="D546">
        <f>IF(ISNUMBER(Entradas!L35),Entradas!L35,0)</f>
        <v/>
      </c>
    </row>
    <row r="547">
      <c r="A547" s="20">
        <f>Entradas!W35</f>
        <v/>
      </c>
      <c r="B547" t="inlineStr">
        <is>
          <t>Entrada</t>
        </is>
      </c>
      <c r="C547" t="inlineStr">
        <is>
          <t>Venda parcelada</t>
        </is>
      </c>
      <c r="D547">
        <f>IF(ISNUMBER(Entradas!L35),Entradas!L35,0)</f>
        <v/>
      </c>
    </row>
    <row r="548">
      <c r="A548" s="20">
        <f>Entradas!X35</f>
        <v/>
      </c>
      <c r="B548" t="inlineStr">
        <is>
          <t>Entrada</t>
        </is>
      </c>
      <c r="C548" t="inlineStr">
        <is>
          <t>Venda parcelada</t>
        </is>
      </c>
      <c r="D548">
        <f>IF(ISNUMBER(Entradas!L35),Entradas!L35,0)</f>
        <v/>
      </c>
    </row>
    <row r="549">
      <c r="A549" s="20">
        <f>Entradas!Y35</f>
        <v/>
      </c>
      <c r="B549" t="inlineStr">
        <is>
          <t>Entrada</t>
        </is>
      </c>
      <c r="C549" t="inlineStr">
        <is>
          <t>Venda parcelada</t>
        </is>
      </c>
      <c r="D549">
        <f>IF(ISNUMBER(Entradas!L35),Entradas!L35,0)</f>
        <v/>
      </c>
    </row>
    <row r="550">
      <c r="A550" s="20">
        <f>Entradas!N36</f>
        <v/>
      </c>
      <c r="B550" t="inlineStr">
        <is>
          <t>Entrada</t>
        </is>
      </c>
      <c r="C550" t="inlineStr">
        <is>
          <t>Venda parcelada</t>
        </is>
      </c>
      <c r="D550">
        <f>IF(ISNUMBER(Entradas!L36),Entradas!L36,0)</f>
        <v/>
      </c>
    </row>
    <row r="551">
      <c r="A551" s="20">
        <f>Entradas!O36</f>
        <v/>
      </c>
      <c r="B551" t="inlineStr">
        <is>
          <t>Entrada</t>
        </is>
      </c>
      <c r="C551" t="inlineStr">
        <is>
          <t>Venda parcelada</t>
        </is>
      </c>
      <c r="D551">
        <f>IF(ISNUMBER(Entradas!L36),Entradas!L36,0)</f>
        <v/>
      </c>
    </row>
    <row r="552">
      <c r="A552" s="20">
        <f>Entradas!P36</f>
        <v/>
      </c>
      <c r="B552" t="inlineStr">
        <is>
          <t>Entrada</t>
        </is>
      </c>
      <c r="C552" t="inlineStr">
        <is>
          <t>Venda parcelada</t>
        </is>
      </c>
      <c r="D552">
        <f>IF(ISNUMBER(Entradas!L36),Entradas!L36,0)</f>
        <v/>
      </c>
    </row>
    <row r="553">
      <c r="A553" s="20">
        <f>Entradas!Q36</f>
        <v/>
      </c>
      <c r="B553" t="inlineStr">
        <is>
          <t>Entrada</t>
        </is>
      </c>
      <c r="C553" t="inlineStr">
        <is>
          <t>Venda parcelada</t>
        </is>
      </c>
      <c r="D553">
        <f>IF(ISNUMBER(Entradas!L36),Entradas!L36,0)</f>
        <v/>
      </c>
    </row>
    <row r="554">
      <c r="A554" s="20">
        <f>Entradas!R36</f>
        <v/>
      </c>
      <c r="B554" t="inlineStr">
        <is>
          <t>Entrada</t>
        </is>
      </c>
      <c r="C554" t="inlineStr">
        <is>
          <t>Venda parcelada</t>
        </is>
      </c>
      <c r="D554">
        <f>IF(ISNUMBER(Entradas!L36),Entradas!L36,0)</f>
        <v/>
      </c>
    </row>
    <row r="555">
      <c r="A555" s="20">
        <f>Entradas!S36</f>
        <v/>
      </c>
      <c r="B555" t="inlineStr">
        <is>
          <t>Entrada</t>
        </is>
      </c>
      <c r="C555" t="inlineStr">
        <is>
          <t>Venda parcelada</t>
        </is>
      </c>
      <c r="D555">
        <f>IF(ISNUMBER(Entradas!L36),Entradas!L36,0)</f>
        <v/>
      </c>
    </row>
    <row r="556">
      <c r="A556" s="20">
        <f>Entradas!T36</f>
        <v/>
      </c>
      <c r="B556" t="inlineStr">
        <is>
          <t>Entrada</t>
        </is>
      </c>
      <c r="C556" t="inlineStr">
        <is>
          <t>Venda parcelada</t>
        </is>
      </c>
      <c r="D556">
        <f>IF(ISNUMBER(Entradas!L36),Entradas!L36,0)</f>
        <v/>
      </c>
    </row>
    <row r="557">
      <c r="A557" s="20">
        <f>Entradas!U36</f>
        <v/>
      </c>
      <c r="B557" t="inlineStr">
        <is>
          <t>Entrada</t>
        </is>
      </c>
      <c r="C557" t="inlineStr">
        <is>
          <t>Venda parcelada</t>
        </is>
      </c>
      <c r="D557">
        <f>IF(ISNUMBER(Entradas!L36),Entradas!L36,0)</f>
        <v/>
      </c>
    </row>
    <row r="558">
      <c r="A558" s="20">
        <f>Entradas!V36</f>
        <v/>
      </c>
      <c r="B558" t="inlineStr">
        <is>
          <t>Entrada</t>
        </is>
      </c>
      <c r="C558" t="inlineStr">
        <is>
          <t>Venda parcelada</t>
        </is>
      </c>
      <c r="D558">
        <f>IF(ISNUMBER(Entradas!L36),Entradas!L36,0)</f>
        <v/>
      </c>
    </row>
    <row r="559">
      <c r="A559" s="20">
        <f>Entradas!W36</f>
        <v/>
      </c>
      <c r="B559" t="inlineStr">
        <is>
          <t>Entrada</t>
        </is>
      </c>
      <c r="C559" t="inlineStr">
        <is>
          <t>Venda parcelada</t>
        </is>
      </c>
      <c r="D559">
        <f>IF(ISNUMBER(Entradas!L36),Entradas!L36,0)</f>
        <v/>
      </c>
    </row>
    <row r="560">
      <c r="A560" s="20">
        <f>Entradas!X36</f>
        <v/>
      </c>
      <c r="B560" t="inlineStr">
        <is>
          <t>Entrada</t>
        </is>
      </c>
      <c r="C560" t="inlineStr">
        <is>
          <t>Venda parcelada</t>
        </is>
      </c>
      <c r="D560">
        <f>IF(ISNUMBER(Entradas!L36),Entradas!L36,0)</f>
        <v/>
      </c>
    </row>
    <row r="561">
      <c r="A561" s="20">
        <f>Entradas!Y36</f>
        <v/>
      </c>
      <c r="B561" t="inlineStr">
        <is>
          <t>Entrada</t>
        </is>
      </c>
      <c r="C561" t="inlineStr">
        <is>
          <t>Venda parcelada</t>
        </is>
      </c>
      <c r="D561">
        <f>IF(ISNUMBER(Entradas!L36),Entradas!L36,0)</f>
        <v/>
      </c>
    </row>
    <row r="562">
      <c r="A562" s="20">
        <f>IF(OR('Saídas'!D7="",'Saídas'!E7=""),"",'Saídas'!D7)</f>
        <v/>
      </c>
      <c r="B562" t="inlineStr">
        <is>
          <t>Saída</t>
        </is>
      </c>
      <c r="C562">
        <f>IF('Saídas'!C7="","Outras saídas",'Saídas'!C7)</f>
        <v/>
      </c>
      <c r="D562">
        <f>IF(ISNUMBER('Saídas'!E7),'Saídas'!E7,0)</f>
        <v/>
      </c>
    </row>
    <row r="563">
      <c r="A563" s="20">
        <f>IF(OR('Saídas'!D8="",'Saídas'!E8=""),"",'Saídas'!D8)</f>
        <v/>
      </c>
      <c r="B563" t="inlineStr">
        <is>
          <t>Saída</t>
        </is>
      </c>
      <c r="C563">
        <f>IF('Saídas'!C8="","Outras saídas",'Saídas'!C8)</f>
        <v/>
      </c>
      <c r="D563">
        <f>IF(ISNUMBER('Saídas'!E8),'Saídas'!E8,0)</f>
        <v/>
      </c>
    </row>
    <row r="564">
      <c r="A564" s="20">
        <f>IF(OR('Saídas'!D9="",'Saídas'!E9=""),"",'Saídas'!D9)</f>
        <v/>
      </c>
      <c r="B564" t="inlineStr">
        <is>
          <t>Saída</t>
        </is>
      </c>
      <c r="C564">
        <f>IF('Saídas'!C9="","Outras saídas",'Saídas'!C9)</f>
        <v/>
      </c>
      <c r="D564">
        <f>IF(ISNUMBER('Saídas'!E9),'Saídas'!E9,0)</f>
        <v/>
      </c>
    </row>
    <row r="565">
      <c r="A565" s="20">
        <f>IF(OR('Saídas'!D10="",'Saídas'!E10=""),"",'Saídas'!D10)</f>
        <v/>
      </c>
      <c r="B565" t="inlineStr">
        <is>
          <t>Saída</t>
        </is>
      </c>
      <c r="C565">
        <f>IF('Saídas'!C10="","Outras saídas",'Saídas'!C10)</f>
        <v/>
      </c>
      <c r="D565">
        <f>IF(ISNUMBER('Saídas'!E10),'Saídas'!E10,0)</f>
        <v/>
      </c>
    </row>
    <row r="566">
      <c r="A566" s="20">
        <f>IF(OR('Saídas'!D11="",'Saídas'!E11=""),"",'Saídas'!D11)</f>
        <v/>
      </c>
      <c r="B566" t="inlineStr">
        <is>
          <t>Saída</t>
        </is>
      </c>
      <c r="C566">
        <f>IF('Saídas'!C11="","Outras saídas",'Saídas'!C11)</f>
        <v/>
      </c>
      <c r="D566">
        <f>IF(ISNUMBER('Saídas'!E11),'Saídas'!E11,0)</f>
        <v/>
      </c>
    </row>
    <row r="567">
      <c r="A567" s="20">
        <f>IF(OR('Saídas'!D12="",'Saídas'!E12=""),"",'Saídas'!D12)</f>
        <v/>
      </c>
      <c r="B567" t="inlineStr">
        <is>
          <t>Saída</t>
        </is>
      </c>
      <c r="C567">
        <f>IF('Saídas'!C12="","Outras saídas",'Saídas'!C12)</f>
        <v/>
      </c>
      <c r="D567">
        <f>IF(ISNUMBER('Saídas'!E12),'Saídas'!E12,0)</f>
        <v/>
      </c>
    </row>
    <row r="568">
      <c r="A568" s="20">
        <f>IF(OR('Saídas'!D13="",'Saídas'!E13=""),"",'Saídas'!D13)</f>
        <v/>
      </c>
      <c r="B568" t="inlineStr">
        <is>
          <t>Saída</t>
        </is>
      </c>
      <c r="C568">
        <f>IF('Saídas'!C13="","Outras saídas",'Saídas'!C13)</f>
        <v/>
      </c>
      <c r="D568">
        <f>IF(ISNUMBER('Saídas'!E13),'Saídas'!E13,0)</f>
        <v/>
      </c>
    </row>
    <row r="569">
      <c r="A569" s="20">
        <f>IF(OR('Saídas'!D14="",'Saídas'!E14=""),"",'Saídas'!D14)</f>
        <v/>
      </c>
      <c r="B569" t="inlineStr">
        <is>
          <t>Saída</t>
        </is>
      </c>
      <c r="C569">
        <f>IF('Saídas'!C14="","Outras saídas",'Saídas'!C14)</f>
        <v/>
      </c>
      <c r="D569">
        <f>IF(ISNUMBER('Saídas'!E14),'Saídas'!E14,0)</f>
        <v/>
      </c>
    </row>
    <row r="570">
      <c r="A570" s="20">
        <f>IF(OR('Saídas'!D15="",'Saídas'!E15=""),"",'Saídas'!D15)</f>
        <v/>
      </c>
      <c r="B570" t="inlineStr">
        <is>
          <t>Saída</t>
        </is>
      </c>
      <c r="C570">
        <f>IF('Saídas'!C15="","Outras saídas",'Saídas'!C15)</f>
        <v/>
      </c>
      <c r="D570">
        <f>IF(ISNUMBER('Saídas'!E15),'Saídas'!E15,0)</f>
        <v/>
      </c>
    </row>
    <row r="571">
      <c r="A571" s="20">
        <f>IF(OR('Saídas'!D16="",'Saídas'!E16=""),"",'Saídas'!D16)</f>
        <v/>
      </c>
      <c r="B571" t="inlineStr">
        <is>
          <t>Saída</t>
        </is>
      </c>
      <c r="C571">
        <f>IF('Saídas'!C16="","Outras saídas",'Saídas'!C16)</f>
        <v/>
      </c>
      <c r="D571">
        <f>IF(ISNUMBER('Saídas'!E16),'Saídas'!E16,0)</f>
        <v/>
      </c>
    </row>
    <row r="572">
      <c r="A572" s="20">
        <f>IF(OR('Saídas'!D17="",'Saídas'!E17=""),"",'Saídas'!D17)</f>
        <v/>
      </c>
      <c r="B572" t="inlineStr">
        <is>
          <t>Saída</t>
        </is>
      </c>
      <c r="C572">
        <f>IF('Saídas'!C17="","Outras saídas",'Saídas'!C17)</f>
        <v/>
      </c>
      <c r="D572">
        <f>IF(ISNUMBER('Saídas'!E17),'Saídas'!E17,0)</f>
        <v/>
      </c>
    </row>
    <row r="573">
      <c r="A573" s="20">
        <f>IF(OR('Saídas'!D18="",'Saídas'!E18=""),"",'Saídas'!D18)</f>
        <v/>
      </c>
      <c r="B573" t="inlineStr">
        <is>
          <t>Saída</t>
        </is>
      </c>
      <c r="C573">
        <f>IF('Saídas'!C18="","Outras saídas",'Saídas'!C18)</f>
        <v/>
      </c>
      <c r="D573">
        <f>IF(ISNUMBER('Saídas'!E18),'Saídas'!E18,0)</f>
        <v/>
      </c>
    </row>
    <row r="574">
      <c r="A574" s="20">
        <f>IF(OR('Saídas'!D19="",'Saídas'!E19=""),"",'Saídas'!D19)</f>
        <v/>
      </c>
      <c r="B574" t="inlineStr">
        <is>
          <t>Saída</t>
        </is>
      </c>
      <c r="C574">
        <f>IF('Saídas'!C19="","Outras saídas",'Saídas'!C19)</f>
        <v/>
      </c>
      <c r="D574">
        <f>IF(ISNUMBER('Saídas'!E19),'Saídas'!E19,0)</f>
        <v/>
      </c>
    </row>
    <row r="575">
      <c r="A575" s="20">
        <f>IF(OR('Saídas'!D20="",'Saídas'!E20=""),"",'Saídas'!D20)</f>
        <v/>
      </c>
      <c r="B575" t="inlineStr">
        <is>
          <t>Saída</t>
        </is>
      </c>
      <c r="C575">
        <f>IF('Saídas'!C20="","Outras saídas",'Saídas'!C20)</f>
        <v/>
      </c>
      <c r="D575">
        <f>IF(ISNUMBER('Saídas'!E20),'Saídas'!E20,0)</f>
        <v/>
      </c>
    </row>
    <row r="576">
      <c r="A576" s="20">
        <f>IF(OR('Saídas'!D21="",'Saídas'!E21=""),"",'Saídas'!D21)</f>
        <v/>
      </c>
      <c r="B576" t="inlineStr">
        <is>
          <t>Saída</t>
        </is>
      </c>
      <c r="C576">
        <f>IF('Saídas'!C21="","Outras saídas",'Saídas'!C21)</f>
        <v/>
      </c>
      <c r="D576">
        <f>IF(ISNUMBER('Saídas'!E21),'Saídas'!E21,0)</f>
        <v/>
      </c>
    </row>
    <row r="577">
      <c r="A577" s="20">
        <f>IF(OR('Saídas'!D22="",'Saídas'!E22=""),"",'Saídas'!D22)</f>
        <v/>
      </c>
      <c r="B577" t="inlineStr">
        <is>
          <t>Saída</t>
        </is>
      </c>
      <c r="C577">
        <f>IF('Saídas'!C22="","Outras saídas",'Saídas'!C22)</f>
        <v/>
      </c>
      <c r="D577">
        <f>IF(ISNUMBER('Saídas'!E22),'Saídas'!E22,0)</f>
        <v/>
      </c>
    </row>
    <row r="578">
      <c r="A578" s="20">
        <f>IF(OR('Saídas'!D23="",'Saídas'!E23=""),"",'Saídas'!D23)</f>
        <v/>
      </c>
      <c r="B578" t="inlineStr">
        <is>
          <t>Saída</t>
        </is>
      </c>
      <c r="C578">
        <f>IF('Saídas'!C23="","Outras saídas",'Saídas'!C23)</f>
        <v/>
      </c>
      <c r="D578">
        <f>IF(ISNUMBER('Saídas'!E23),'Saídas'!E23,0)</f>
        <v/>
      </c>
    </row>
    <row r="579">
      <c r="A579" s="20">
        <f>IF(OR('Saídas'!D24="",'Saídas'!E24=""),"",'Saídas'!D24)</f>
        <v/>
      </c>
      <c r="B579" t="inlineStr">
        <is>
          <t>Saída</t>
        </is>
      </c>
      <c r="C579">
        <f>IF('Saídas'!C24="","Outras saídas",'Saídas'!C24)</f>
        <v/>
      </c>
      <c r="D579">
        <f>IF(ISNUMBER('Saídas'!E24),'Saídas'!E24,0)</f>
        <v/>
      </c>
    </row>
    <row r="580">
      <c r="A580" s="20">
        <f>IF(OR('Saídas'!D25="",'Saídas'!E25=""),"",'Saídas'!D25)</f>
        <v/>
      </c>
      <c r="B580" t="inlineStr">
        <is>
          <t>Saída</t>
        </is>
      </c>
      <c r="C580">
        <f>IF('Saídas'!C25="","Outras saídas",'Saídas'!C25)</f>
        <v/>
      </c>
      <c r="D580">
        <f>IF(ISNUMBER('Saídas'!E25),'Saídas'!E25,0)</f>
        <v/>
      </c>
    </row>
    <row r="581">
      <c r="A581" s="20">
        <f>IF(OR('Saídas'!D26="",'Saídas'!E26=""),"",'Saídas'!D26)</f>
        <v/>
      </c>
      <c r="B581" t="inlineStr">
        <is>
          <t>Saída</t>
        </is>
      </c>
      <c r="C581">
        <f>IF('Saídas'!C26="","Outras saídas",'Saídas'!C26)</f>
        <v/>
      </c>
      <c r="D581">
        <f>IF(ISNUMBER('Saídas'!E26),'Saídas'!E26,0)</f>
        <v/>
      </c>
    </row>
    <row r="582">
      <c r="A582" s="20">
        <f>IF(OR('Saídas'!D27="",'Saídas'!E27=""),"",'Saídas'!D27)</f>
        <v/>
      </c>
      <c r="B582" t="inlineStr">
        <is>
          <t>Saída</t>
        </is>
      </c>
      <c r="C582">
        <f>IF('Saídas'!C27="","Outras saídas",'Saídas'!C27)</f>
        <v/>
      </c>
      <c r="D582">
        <f>IF(ISNUMBER('Saídas'!E27),'Saídas'!E27,0)</f>
        <v/>
      </c>
    </row>
    <row r="583">
      <c r="A583" s="20">
        <f>IF(OR('Saídas'!D28="",'Saídas'!E28=""),"",'Saídas'!D28)</f>
        <v/>
      </c>
      <c r="B583" t="inlineStr">
        <is>
          <t>Saída</t>
        </is>
      </c>
      <c r="C583">
        <f>IF('Saídas'!C28="","Outras saídas",'Saídas'!C28)</f>
        <v/>
      </c>
      <c r="D583">
        <f>IF(ISNUMBER('Saídas'!E28),'Saídas'!E28,0)</f>
        <v/>
      </c>
    </row>
    <row r="584">
      <c r="A584" s="20">
        <f>IF(OR('Saídas'!D29="",'Saídas'!E29=""),"",'Saídas'!D29)</f>
        <v/>
      </c>
      <c r="B584" t="inlineStr">
        <is>
          <t>Saída</t>
        </is>
      </c>
      <c r="C584">
        <f>IF('Saídas'!C29="","Outras saídas",'Saídas'!C29)</f>
        <v/>
      </c>
      <c r="D584">
        <f>IF(ISNUMBER('Saídas'!E29),'Saídas'!E29,0)</f>
        <v/>
      </c>
    </row>
    <row r="585">
      <c r="A585" s="20">
        <f>IF(OR('Saídas'!D30="",'Saídas'!E30=""),"",'Saídas'!D30)</f>
        <v/>
      </c>
      <c r="B585" t="inlineStr">
        <is>
          <t>Saída</t>
        </is>
      </c>
      <c r="C585">
        <f>IF('Saídas'!C30="","Outras saídas",'Saídas'!C30)</f>
        <v/>
      </c>
      <c r="D585">
        <f>IF(ISNUMBER('Saídas'!E30),'Saídas'!E30,0)</f>
        <v/>
      </c>
    </row>
    <row r="586">
      <c r="A586" s="20">
        <f>IF(OR('Saídas'!D31="",'Saídas'!E31=""),"",'Saídas'!D31)</f>
        <v/>
      </c>
      <c r="B586" t="inlineStr">
        <is>
          <t>Saída</t>
        </is>
      </c>
      <c r="C586">
        <f>IF('Saídas'!C31="","Outras saídas",'Saídas'!C31)</f>
        <v/>
      </c>
      <c r="D586">
        <f>IF(ISNUMBER('Saídas'!E31),'Saídas'!E31,0)</f>
        <v/>
      </c>
    </row>
    <row r="587">
      <c r="A587" s="20">
        <f>IF(OR('Saídas'!D32="",'Saídas'!E32=""),"",'Saídas'!D32)</f>
        <v/>
      </c>
      <c r="B587" t="inlineStr">
        <is>
          <t>Saída</t>
        </is>
      </c>
      <c r="C587">
        <f>IF('Saídas'!C32="","Outras saídas",'Saídas'!C32)</f>
        <v/>
      </c>
      <c r="D587">
        <f>IF(ISNUMBER('Saídas'!E32),'Saídas'!E32,0)</f>
        <v/>
      </c>
    </row>
    <row r="588">
      <c r="A588" s="20">
        <f>IF(OR('Saídas'!D33="",'Saídas'!E33=""),"",'Saídas'!D33)</f>
        <v/>
      </c>
      <c r="B588" t="inlineStr">
        <is>
          <t>Saída</t>
        </is>
      </c>
      <c r="C588">
        <f>IF('Saídas'!C33="","Outras saídas",'Saídas'!C33)</f>
        <v/>
      </c>
      <c r="D588">
        <f>IF(ISNUMBER('Saídas'!E33),'Saídas'!E33,0)</f>
        <v/>
      </c>
    </row>
    <row r="589">
      <c r="A589" s="20">
        <f>IF(OR('Saídas'!D34="",'Saídas'!E34=""),"",'Saídas'!D34)</f>
        <v/>
      </c>
      <c r="B589" t="inlineStr">
        <is>
          <t>Saída</t>
        </is>
      </c>
      <c r="C589">
        <f>IF('Saídas'!C34="","Outras saídas",'Saídas'!C34)</f>
        <v/>
      </c>
      <c r="D589">
        <f>IF(ISNUMBER('Saídas'!E34),'Saídas'!E34,0)</f>
        <v/>
      </c>
    </row>
    <row r="590">
      <c r="A590" s="20">
        <f>IF(OR('Saídas'!D35="",'Saídas'!E35=""),"",'Saídas'!D35)</f>
        <v/>
      </c>
      <c r="B590" t="inlineStr">
        <is>
          <t>Saída</t>
        </is>
      </c>
      <c r="C590">
        <f>IF('Saídas'!C35="","Outras saídas",'Saídas'!C35)</f>
        <v/>
      </c>
      <c r="D590">
        <f>IF(ISNUMBER('Saídas'!E35),'Saídas'!E35,0)</f>
        <v/>
      </c>
    </row>
    <row r="591">
      <c r="A591" s="20">
        <f>IF(OR('Saídas'!D36="",'Saídas'!E36=""),"",'Saídas'!D36)</f>
        <v/>
      </c>
      <c r="B591" t="inlineStr">
        <is>
          <t>Saída</t>
        </is>
      </c>
      <c r="C591">
        <f>IF('Saídas'!C36="","Outras saídas",'Saídas'!C36)</f>
        <v/>
      </c>
      <c r="D591">
        <f>IF(ISNUMBER('Saídas'!E36),'Saídas'!E36,0)</f>
        <v/>
      </c>
    </row>
    <row r="592">
      <c r="A592" s="20">
        <f>IF(OR('Saídas'!D37="",'Saídas'!E37=""),"",'Saídas'!D37)</f>
        <v/>
      </c>
      <c r="B592" t="inlineStr">
        <is>
          <t>Saída</t>
        </is>
      </c>
      <c r="C592">
        <f>IF('Saídas'!C37="","Outras saídas",'Saídas'!C37)</f>
        <v/>
      </c>
      <c r="D592">
        <f>IF(ISNUMBER('Saídas'!E37),'Saídas'!E37,0)</f>
        <v/>
      </c>
    </row>
    <row r="593">
      <c r="A593" s="20">
        <f>IF(OR('Saídas'!D38="",'Saídas'!E38=""),"",'Saídas'!D38)</f>
        <v/>
      </c>
      <c r="B593" t="inlineStr">
        <is>
          <t>Saída</t>
        </is>
      </c>
      <c r="C593">
        <f>IF('Saídas'!C38="","Outras saídas",'Saídas'!C38)</f>
        <v/>
      </c>
      <c r="D593">
        <f>IF(ISNUMBER('Saídas'!E38),'Saídas'!E38,0)</f>
        <v/>
      </c>
    </row>
    <row r="594">
      <c r="A594" s="20">
        <f>IF(OR('Saídas'!D39="",'Saídas'!E39=""),"",'Saídas'!D39)</f>
        <v/>
      </c>
      <c r="B594" t="inlineStr">
        <is>
          <t>Saída</t>
        </is>
      </c>
      <c r="C594">
        <f>IF('Saídas'!C39="","Outras saídas",'Saídas'!C39)</f>
        <v/>
      </c>
      <c r="D594">
        <f>IF(ISNUMBER('Saídas'!E39),'Saídas'!E39,0)</f>
        <v/>
      </c>
    </row>
    <row r="595">
      <c r="A595" s="20">
        <f>IF(OR('Saídas'!D40="",'Saídas'!E40=""),"",'Saídas'!D40)</f>
        <v/>
      </c>
      <c r="B595" t="inlineStr">
        <is>
          <t>Saída</t>
        </is>
      </c>
      <c r="C595">
        <f>IF('Saídas'!C40="","Outras saídas",'Saídas'!C40)</f>
        <v/>
      </c>
      <c r="D595">
        <f>IF(ISNUMBER('Saídas'!E40),'Saídas'!E40,0)</f>
        <v/>
      </c>
    </row>
    <row r="596">
      <c r="A596" s="20">
        <f>IF(OR('Saídas'!D41="",'Saídas'!E41=""),"",'Saídas'!D41)</f>
        <v/>
      </c>
      <c r="B596" t="inlineStr">
        <is>
          <t>Saída</t>
        </is>
      </c>
      <c r="C596">
        <f>IF('Saídas'!C41="","Outras saídas",'Saídas'!C41)</f>
        <v/>
      </c>
      <c r="D596">
        <f>IF(ISNUMBER('Saídas'!E41),'Saídas'!E41,0)</f>
        <v/>
      </c>
    </row>
    <row r="597">
      <c r="A597" s="20">
        <f>IF(OR('Saídas'!D42="",'Saídas'!E42=""),"",'Saídas'!D42)</f>
        <v/>
      </c>
      <c r="B597" t="inlineStr">
        <is>
          <t>Saída</t>
        </is>
      </c>
      <c r="C597">
        <f>IF('Saídas'!C42="","Outras saídas",'Saídas'!C42)</f>
        <v/>
      </c>
      <c r="D597">
        <f>IF(ISNUMBER('Saídas'!E42),'Saídas'!E42,0)</f>
        <v/>
      </c>
    </row>
    <row r="598">
      <c r="A598" s="20">
        <f>IF(OR('Saídas'!D43="",'Saídas'!E43=""),"",'Saídas'!D43)</f>
        <v/>
      </c>
      <c r="B598" t="inlineStr">
        <is>
          <t>Saída</t>
        </is>
      </c>
      <c r="C598">
        <f>IF('Saídas'!C43="","Outras saídas",'Saídas'!C43)</f>
        <v/>
      </c>
      <c r="D598">
        <f>IF(ISNUMBER('Saídas'!E43),'Saídas'!E43,0)</f>
        <v/>
      </c>
    </row>
    <row r="599">
      <c r="A599" s="20">
        <f>IF(OR('Saídas'!D44="",'Saídas'!E44=""),"",'Saídas'!D44)</f>
        <v/>
      </c>
      <c r="B599" t="inlineStr">
        <is>
          <t>Saída</t>
        </is>
      </c>
      <c r="C599">
        <f>IF('Saídas'!C44="","Outras saídas",'Saídas'!C44)</f>
        <v/>
      </c>
      <c r="D599">
        <f>IF(ISNUMBER('Saídas'!E44),'Saídas'!E44,0)</f>
        <v/>
      </c>
    </row>
    <row r="600">
      <c r="A600" s="20">
        <f>IF(OR('Saídas'!D45="",'Saídas'!E45=""),"",'Saídas'!D45)</f>
        <v/>
      </c>
      <c r="B600" t="inlineStr">
        <is>
          <t>Saída</t>
        </is>
      </c>
      <c r="C600">
        <f>IF('Saídas'!C45="","Outras saídas",'Saídas'!C45)</f>
        <v/>
      </c>
      <c r="D600">
        <f>IF(ISNUMBER('Saídas'!E45),'Saídas'!E45,0)</f>
        <v/>
      </c>
    </row>
    <row r="601">
      <c r="A601" s="20">
        <f>IF(OR('Saídas'!D46="",'Saídas'!E46=""),"",'Saídas'!D46)</f>
        <v/>
      </c>
      <c r="B601" t="inlineStr">
        <is>
          <t>Saída</t>
        </is>
      </c>
      <c r="C601">
        <f>IF('Saídas'!C46="","Outras saídas",'Saídas'!C46)</f>
        <v/>
      </c>
      <c r="D601">
        <f>IF(ISNUMBER('Saídas'!E46),'Saídas'!E46,0)</f>
        <v/>
      </c>
    </row>
    <row r="602">
      <c r="A602" s="20">
        <f>IF(OR('Saídas'!D47="",'Saídas'!E47=""),"",'Saídas'!D47)</f>
        <v/>
      </c>
      <c r="B602" t="inlineStr">
        <is>
          <t>Saída</t>
        </is>
      </c>
      <c r="C602">
        <f>IF('Saídas'!C47="","Outras saídas",'Saídas'!C47)</f>
        <v/>
      </c>
      <c r="D602">
        <f>IF(ISNUMBER('Saídas'!E47),'Saídas'!E47,0)</f>
        <v/>
      </c>
    </row>
    <row r="603">
      <c r="A603" s="20">
        <f>IF(OR('Saídas'!D48="",'Saídas'!E48=""),"",'Saídas'!D48)</f>
        <v/>
      </c>
      <c r="B603" t="inlineStr">
        <is>
          <t>Saída</t>
        </is>
      </c>
      <c r="C603">
        <f>IF('Saídas'!C48="","Outras saídas",'Saídas'!C48)</f>
        <v/>
      </c>
      <c r="D603">
        <f>IF(ISNUMBER('Saídas'!E48),'Saídas'!E48,0)</f>
        <v/>
      </c>
    </row>
    <row r="604">
      <c r="A604" s="20">
        <f>IF(OR('Saídas'!D49="",'Saídas'!E49=""),"",'Saídas'!D49)</f>
        <v/>
      </c>
      <c r="B604" t="inlineStr">
        <is>
          <t>Saída</t>
        </is>
      </c>
      <c r="C604">
        <f>IF('Saídas'!C49="","Outras saídas",'Saídas'!C49)</f>
        <v/>
      </c>
      <c r="D604">
        <f>IF(ISNUMBER('Saídas'!E49),'Saídas'!E49,0)</f>
        <v/>
      </c>
    </row>
    <row r="605">
      <c r="A605" s="20">
        <f>IF(OR('Saídas'!D50="",'Saídas'!E50=""),"",'Saídas'!D50)</f>
        <v/>
      </c>
      <c r="B605" t="inlineStr">
        <is>
          <t>Saída</t>
        </is>
      </c>
      <c r="C605">
        <f>IF('Saídas'!C50="","Outras saídas",'Saídas'!C50)</f>
        <v/>
      </c>
      <c r="D605">
        <f>IF(ISNUMBER('Saídas'!E50),'Saídas'!E50,0)</f>
        <v/>
      </c>
    </row>
    <row r="606">
      <c r="A606" s="20">
        <f>IF(OR('Saídas'!D51="",'Saídas'!E51=""),"",'Saídas'!D51)</f>
        <v/>
      </c>
      <c r="B606" t="inlineStr">
        <is>
          <t>Saída</t>
        </is>
      </c>
      <c r="C606">
        <f>IF('Saídas'!C51="","Outras saídas",'Saídas'!C51)</f>
        <v/>
      </c>
      <c r="D606">
        <f>IF(ISNUMBER('Saídas'!E51),'Saídas'!E51,0)</f>
        <v/>
      </c>
    </row>
    <row r="607">
      <c r="A607" s="20">
        <f>IF(OR('Saídas'!D52="",'Saídas'!E52=""),"",'Saídas'!D52)</f>
        <v/>
      </c>
      <c r="B607" t="inlineStr">
        <is>
          <t>Saída</t>
        </is>
      </c>
      <c r="C607">
        <f>IF('Saídas'!C52="","Outras saídas",'Saídas'!C52)</f>
        <v/>
      </c>
      <c r="D607">
        <f>IF(ISNUMBER('Saídas'!E52),'Saídas'!E52,0)</f>
        <v/>
      </c>
    </row>
    <row r="608">
      <c r="A608" s="20">
        <f>IF(OR('Saídas'!D53="",'Saídas'!E53=""),"",'Saídas'!D53)</f>
        <v/>
      </c>
      <c r="B608" t="inlineStr">
        <is>
          <t>Saída</t>
        </is>
      </c>
      <c r="C608">
        <f>IF('Saídas'!C53="","Outras saídas",'Saídas'!C53)</f>
        <v/>
      </c>
      <c r="D608">
        <f>IF(ISNUMBER('Saídas'!E53),'Saídas'!E53,0)</f>
        <v/>
      </c>
    </row>
    <row r="609">
      <c r="A609" s="20">
        <f>IF(OR('Saídas'!D54="",'Saídas'!E54=""),"",'Saídas'!D54)</f>
        <v/>
      </c>
      <c r="B609" t="inlineStr">
        <is>
          <t>Saída</t>
        </is>
      </c>
      <c r="C609">
        <f>IF('Saídas'!C54="","Outras saídas",'Saídas'!C54)</f>
        <v/>
      </c>
      <c r="D609">
        <f>IF(ISNUMBER('Saídas'!E54),'Saídas'!E54,0)</f>
        <v/>
      </c>
    </row>
    <row r="610">
      <c r="A610" s="20">
        <f>IF(OR('Saídas'!D55="",'Saídas'!E55=""),"",'Saídas'!D55)</f>
        <v/>
      </c>
      <c r="B610" t="inlineStr">
        <is>
          <t>Saída</t>
        </is>
      </c>
      <c r="C610">
        <f>IF('Saídas'!C55="","Outras saídas",'Saídas'!C55)</f>
        <v/>
      </c>
      <c r="D610">
        <f>IF(ISNUMBER('Saídas'!E55),'Saídas'!E55,0)</f>
        <v/>
      </c>
    </row>
    <row r="611">
      <c r="A611" s="20">
        <f>IF(OR('Saídas'!D56="",'Saídas'!E56=""),"",'Saídas'!D56)</f>
        <v/>
      </c>
      <c r="B611" t="inlineStr">
        <is>
          <t>Saída</t>
        </is>
      </c>
      <c r="C611">
        <f>IF('Saídas'!C56="","Outras saídas",'Saídas'!C56)</f>
        <v/>
      </c>
      <c r="D611">
        <f>IF(ISNUMBER('Saídas'!E56),'Saídas'!E56,0)</f>
        <v/>
      </c>
    </row>
    <row r="612">
      <c r="A612" s="20">
        <f>IF(OR('Saídas'!D57="",'Saídas'!E57=""),"",'Saídas'!D57)</f>
        <v/>
      </c>
      <c r="B612" t="inlineStr">
        <is>
          <t>Saída</t>
        </is>
      </c>
      <c r="C612">
        <f>IF('Saídas'!C57="","Outras saídas",'Saídas'!C57)</f>
        <v/>
      </c>
      <c r="D612">
        <f>IF(ISNUMBER('Saídas'!E57),'Saídas'!E57,0)</f>
        <v/>
      </c>
    </row>
    <row r="613">
      <c r="A613" s="20">
        <f>IF(OR('Saídas'!D58="",'Saídas'!E58=""),"",'Saídas'!D58)</f>
        <v/>
      </c>
      <c r="B613" t="inlineStr">
        <is>
          <t>Saída</t>
        </is>
      </c>
      <c r="C613">
        <f>IF('Saídas'!C58="","Outras saídas",'Saídas'!C58)</f>
        <v/>
      </c>
      <c r="D613">
        <f>IF(ISNUMBER('Saídas'!E58),'Saídas'!E58,0)</f>
        <v/>
      </c>
    </row>
    <row r="614">
      <c r="A614" s="20">
        <f>IF(OR('Saídas'!D59="",'Saídas'!E59=""),"",'Saídas'!D59)</f>
        <v/>
      </c>
      <c r="B614" t="inlineStr">
        <is>
          <t>Saída</t>
        </is>
      </c>
      <c r="C614">
        <f>IF('Saídas'!C59="","Outras saídas",'Saídas'!C59)</f>
        <v/>
      </c>
      <c r="D614">
        <f>IF(ISNUMBER('Saídas'!E59),'Saídas'!E59,0)</f>
        <v/>
      </c>
    </row>
    <row r="615">
      <c r="A615" s="20">
        <f>IF(OR('Saídas'!D60="",'Saídas'!E60=""),"",'Saídas'!D60)</f>
        <v/>
      </c>
      <c r="B615" t="inlineStr">
        <is>
          <t>Saída</t>
        </is>
      </c>
      <c r="C615">
        <f>IF('Saídas'!C60="","Outras saídas",'Saídas'!C60)</f>
        <v/>
      </c>
      <c r="D615">
        <f>IF(ISNUMBER('Saídas'!E60),'Saídas'!E60,0)</f>
        <v/>
      </c>
    </row>
    <row r="616">
      <c r="A616" s="20">
        <f>IF(OR('Saídas'!D61="",'Saídas'!E61=""),"",'Saídas'!D61)</f>
        <v/>
      </c>
      <c r="B616" t="inlineStr">
        <is>
          <t>Saída</t>
        </is>
      </c>
      <c r="C616">
        <f>IF('Saídas'!C61="","Outras saídas",'Saídas'!C61)</f>
        <v/>
      </c>
      <c r="D616">
        <f>IF(ISNUMBER('Saídas'!E61),'Saídas'!E61,0)</f>
        <v/>
      </c>
    </row>
    <row r="617">
      <c r="A617" s="20">
        <f>IF(OR('Saídas'!D62="",'Saídas'!E62=""),"",'Saídas'!D62)</f>
        <v/>
      </c>
      <c r="B617" t="inlineStr">
        <is>
          <t>Saída</t>
        </is>
      </c>
      <c r="C617">
        <f>IF('Saídas'!C62="","Outras saídas",'Saídas'!C62)</f>
        <v/>
      </c>
      <c r="D617">
        <f>IF(ISNUMBER('Saídas'!E62),'Saídas'!E62,0)</f>
        <v/>
      </c>
    </row>
    <row r="618">
      <c r="A618" s="20">
        <f>IF(OR('Saídas'!D63="",'Saídas'!E63=""),"",'Saídas'!D63)</f>
        <v/>
      </c>
      <c r="B618" t="inlineStr">
        <is>
          <t>Saída</t>
        </is>
      </c>
      <c r="C618">
        <f>IF('Saídas'!C63="","Outras saídas",'Saídas'!C63)</f>
        <v/>
      </c>
      <c r="D618">
        <f>IF(ISNUMBER('Saídas'!E63),'Saídas'!E63,0)</f>
        <v/>
      </c>
    </row>
    <row r="619">
      <c r="A619" s="20">
        <f>IF(OR('Saídas'!D64="",'Saídas'!E64=""),"",'Saídas'!D64)</f>
        <v/>
      </c>
      <c r="B619" t="inlineStr">
        <is>
          <t>Saída</t>
        </is>
      </c>
      <c r="C619">
        <f>IF('Saídas'!C64="","Outras saídas",'Saídas'!C64)</f>
        <v/>
      </c>
      <c r="D619">
        <f>IF(ISNUMBER('Saídas'!E64),'Saídas'!E64,0)</f>
        <v/>
      </c>
    </row>
    <row r="620">
      <c r="A620" s="20">
        <f>IF(OR('Saídas'!D65="",'Saídas'!E65=""),"",'Saídas'!D65)</f>
        <v/>
      </c>
      <c r="B620" t="inlineStr">
        <is>
          <t>Saída</t>
        </is>
      </c>
      <c r="C620">
        <f>IF('Saídas'!C65="","Outras saídas",'Saídas'!C65)</f>
        <v/>
      </c>
      <c r="D620">
        <f>IF(ISNUMBER('Saídas'!E65),'Saídas'!E65,0)</f>
        <v/>
      </c>
    </row>
    <row r="621">
      <c r="A621" s="20">
        <f>IF(OR('Saídas'!D66="",'Saídas'!E66=""),"",'Saídas'!D66)</f>
        <v/>
      </c>
      <c r="B621" t="inlineStr">
        <is>
          <t>Saída</t>
        </is>
      </c>
      <c r="C621">
        <f>IF('Saídas'!C66="","Outras saídas",'Saídas'!C66)</f>
        <v/>
      </c>
      <c r="D621">
        <f>IF(ISNUMBER('Saídas'!E66),'Saídas'!E66,0)</f>
        <v/>
      </c>
    </row>
    <row r="622">
      <c r="A622" s="20">
        <f>IF(OR('Saídas'!D67="",'Saídas'!E67=""),"",'Saídas'!D67)</f>
        <v/>
      </c>
      <c r="B622" t="inlineStr">
        <is>
          <t>Saída</t>
        </is>
      </c>
      <c r="C622">
        <f>IF('Saídas'!C67="","Outras saídas",'Saídas'!C67)</f>
        <v/>
      </c>
      <c r="D622">
        <f>IF(ISNUMBER('Saídas'!E67),'Saídas'!E67,0)</f>
        <v/>
      </c>
    </row>
    <row r="623">
      <c r="A623" s="20">
        <f>IF(OR('Saídas'!D68="",'Saídas'!E68=""),"",'Saídas'!D68)</f>
        <v/>
      </c>
      <c r="B623" t="inlineStr">
        <is>
          <t>Saída</t>
        </is>
      </c>
      <c r="C623">
        <f>IF('Saídas'!C68="","Outras saídas",'Saídas'!C68)</f>
        <v/>
      </c>
      <c r="D623">
        <f>IF(ISNUMBER('Saídas'!E68),'Saídas'!E68,0)</f>
        <v/>
      </c>
    </row>
    <row r="624">
      <c r="A624" s="20">
        <f>IF(OR('Saídas'!D69="",'Saídas'!E69=""),"",'Saídas'!D69)</f>
        <v/>
      </c>
      <c r="B624" t="inlineStr">
        <is>
          <t>Saída</t>
        </is>
      </c>
      <c r="C624">
        <f>IF('Saídas'!C69="","Outras saídas",'Saídas'!C69)</f>
        <v/>
      </c>
      <c r="D624">
        <f>IF(ISNUMBER('Saídas'!E69),'Saídas'!E69,0)</f>
        <v/>
      </c>
    </row>
    <row r="625">
      <c r="A625" s="20">
        <f>IF(OR('Saídas'!D70="",'Saídas'!E70=""),"",'Saídas'!D70)</f>
        <v/>
      </c>
      <c r="B625" t="inlineStr">
        <is>
          <t>Saída</t>
        </is>
      </c>
      <c r="C625">
        <f>IF('Saídas'!C70="","Outras saídas",'Saídas'!C70)</f>
        <v/>
      </c>
      <c r="D625">
        <f>IF(ISNUMBER('Saídas'!E70),'Saídas'!E70,0)</f>
        <v/>
      </c>
    </row>
    <row r="626">
      <c r="A626" s="20">
        <f>IF(OR('Saídas'!D71="",'Saídas'!E71=""),"",'Saídas'!D71)</f>
        <v/>
      </c>
      <c r="B626" t="inlineStr">
        <is>
          <t>Saída</t>
        </is>
      </c>
      <c r="C626">
        <f>IF('Saídas'!C71="","Outras saídas",'Saídas'!C71)</f>
        <v/>
      </c>
      <c r="D626">
        <f>IF(ISNUMBER('Saídas'!E71),'Saídas'!E71,0)</f>
        <v/>
      </c>
    </row>
    <row r="627">
      <c r="A627" s="20">
        <f>IF(OR('Saídas'!D72="",'Saídas'!E72=""),"",'Saídas'!D72)</f>
        <v/>
      </c>
      <c r="B627" t="inlineStr">
        <is>
          <t>Saída</t>
        </is>
      </c>
      <c r="C627">
        <f>IF('Saídas'!C72="","Outras saídas",'Saídas'!C72)</f>
        <v/>
      </c>
      <c r="D627">
        <f>IF(ISNUMBER('Saídas'!E72),'Saídas'!E72,0)</f>
        <v/>
      </c>
    </row>
    <row r="628">
      <c r="A628" s="20">
        <f>IF(OR('Saídas'!D73="",'Saídas'!E73=""),"",'Saídas'!D73)</f>
        <v/>
      </c>
      <c r="B628" t="inlineStr">
        <is>
          <t>Saída</t>
        </is>
      </c>
      <c r="C628">
        <f>IF('Saídas'!C73="","Outras saídas",'Saídas'!C73)</f>
        <v/>
      </c>
      <c r="D628">
        <f>IF(ISNUMBER('Saídas'!E73),'Saídas'!E73,0)</f>
        <v/>
      </c>
    </row>
    <row r="629">
      <c r="A629" s="20">
        <f>IF(OR('Saídas'!D74="",'Saídas'!E74=""),"",'Saídas'!D74)</f>
        <v/>
      </c>
      <c r="B629" t="inlineStr">
        <is>
          <t>Saída</t>
        </is>
      </c>
      <c r="C629">
        <f>IF('Saídas'!C74="","Outras saídas",'Saídas'!C74)</f>
        <v/>
      </c>
      <c r="D629">
        <f>IF(ISNUMBER('Saídas'!E74),'Saídas'!E74,0)</f>
        <v/>
      </c>
    </row>
    <row r="630">
      <c r="A630" s="20">
        <f>IF(OR('Saídas'!D75="",'Saídas'!E75=""),"",'Saídas'!D75)</f>
        <v/>
      </c>
      <c r="B630" t="inlineStr">
        <is>
          <t>Saída</t>
        </is>
      </c>
      <c r="C630">
        <f>IF('Saídas'!C75="","Outras saídas",'Saídas'!C75)</f>
        <v/>
      </c>
      <c r="D630">
        <f>IF(ISNUMBER('Saídas'!E75),'Saídas'!E75,0)</f>
        <v/>
      </c>
    </row>
    <row r="631">
      <c r="A631" s="20">
        <f>IF(OR('Saídas'!D76="",'Saídas'!E76=""),"",'Saídas'!D76)</f>
        <v/>
      </c>
      <c r="B631" t="inlineStr">
        <is>
          <t>Saída</t>
        </is>
      </c>
      <c r="C631">
        <f>IF('Saídas'!C76="","Outras saídas",'Saídas'!C76)</f>
        <v/>
      </c>
      <c r="D631">
        <f>IF(ISNUMBER('Saídas'!E76),'Saídas'!E76,0)</f>
        <v/>
      </c>
    </row>
    <row r="632">
      <c r="A632" s="20">
        <f>IF(OR('Saídas'!D77="",'Saídas'!E77=""),"",'Saídas'!D77)</f>
        <v/>
      </c>
      <c r="B632" t="inlineStr">
        <is>
          <t>Saída</t>
        </is>
      </c>
      <c r="C632">
        <f>IF('Saídas'!C77="","Outras saídas",'Saídas'!C77)</f>
        <v/>
      </c>
      <c r="D632">
        <f>IF(ISNUMBER('Saídas'!E77),'Saídas'!E77,0)</f>
        <v/>
      </c>
    </row>
    <row r="633">
      <c r="A633" s="20">
        <f>IF(OR('Saídas'!D78="",'Saídas'!E78=""),"",'Saídas'!D78)</f>
        <v/>
      </c>
      <c r="B633" t="inlineStr">
        <is>
          <t>Saída</t>
        </is>
      </c>
      <c r="C633">
        <f>IF('Saídas'!C78="","Outras saídas",'Saídas'!C78)</f>
        <v/>
      </c>
      <c r="D633">
        <f>IF(ISNUMBER('Saídas'!E78),'Saídas'!E78,0)</f>
        <v/>
      </c>
    </row>
    <row r="634">
      <c r="A634" s="20">
        <f>IF(OR('Saídas'!D79="",'Saídas'!E79=""),"",'Saídas'!D79)</f>
        <v/>
      </c>
      <c r="B634" t="inlineStr">
        <is>
          <t>Saída</t>
        </is>
      </c>
      <c r="C634">
        <f>IF('Saídas'!C79="","Outras saídas",'Saídas'!C79)</f>
        <v/>
      </c>
      <c r="D634">
        <f>IF(ISNUMBER('Saídas'!E79),'Saídas'!E79,0)</f>
        <v/>
      </c>
    </row>
    <row r="635">
      <c r="A635" s="20">
        <f>IF(OR('Saídas'!D80="",'Saídas'!E80=""),"",'Saídas'!D80)</f>
        <v/>
      </c>
      <c r="B635" t="inlineStr">
        <is>
          <t>Saída</t>
        </is>
      </c>
      <c r="C635">
        <f>IF('Saídas'!C80="","Outras saídas",'Saídas'!C80)</f>
        <v/>
      </c>
      <c r="D635">
        <f>IF(ISNUMBER('Saídas'!E80),'Saídas'!E80,0)</f>
        <v/>
      </c>
    </row>
    <row r="636">
      <c r="A636" s="20">
        <f>IF(OR('Saídas'!D81="",'Saídas'!E81=""),"",'Saídas'!D81)</f>
        <v/>
      </c>
      <c r="B636" t="inlineStr">
        <is>
          <t>Saída</t>
        </is>
      </c>
      <c r="C636">
        <f>IF('Saídas'!C81="","Outras saídas",'Saídas'!C81)</f>
        <v/>
      </c>
      <c r="D636">
        <f>IF(ISNUMBER('Saídas'!E81),'Saídas'!E81,0)</f>
        <v/>
      </c>
    </row>
    <row r="637">
      <c r="A637" s="20">
        <f>IF(OR('Saídas'!D82="",'Saídas'!E82=""),"",'Saídas'!D82)</f>
        <v/>
      </c>
      <c r="B637" t="inlineStr">
        <is>
          <t>Saída</t>
        </is>
      </c>
      <c r="C637">
        <f>IF('Saídas'!C82="","Outras saídas",'Saídas'!C82)</f>
        <v/>
      </c>
      <c r="D637">
        <f>IF(ISNUMBER('Saídas'!E82),'Saídas'!E82,0)</f>
        <v/>
      </c>
    </row>
    <row r="638">
      <c r="A638" s="20">
        <f>IF(OR('Saídas'!D83="",'Saídas'!E83=""),"",'Saídas'!D83)</f>
        <v/>
      </c>
      <c r="B638" t="inlineStr">
        <is>
          <t>Saída</t>
        </is>
      </c>
      <c r="C638">
        <f>IF('Saídas'!C83="","Outras saídas",'Saídas'!C83)</f>
        <v/>
      </c>
      <c r="D638">
        <f>IF(ISNUMBER('Saídas'!E83),'Saídas'!E83,0)</f>
        <v/>
      </c>
    </row>
    <row r="639">
      <c r="A639" s="20">
        <f>IF(OR('Saídas'!D84="",'Saídas'!E84=""),"",'Saídas'!D84)</f>
        <v/>
      </c>
      <c r="B639" t="inlineStr">
        <is>
          <t>Saída</t>
        </is>
      </c>
      <c r="C639">
        <f>IF('Saídas'!C84="","Outras saídas",'Saídas'!C84)</f>
        <v/>
      </c>
      <c r="D639">
        <f>IF(ISNUMBER('Saídas'!E84),'Saídas'!E84,0)</f>
        <v/>
      </c>
    </row>
    <row r="640">
      <c r="A640" s="20">
        <f>IF(OR('Saídas'!D85="",'Saídas'!E85=""),"",'Saídas'!D85)</f>
        <v/>
      </c>
      <c r="B640" t="inlineStr">
        <is>
          <t>Saída</t>
        </is>
      </c>
      <c r="C640">
        <f>IF('Saídas'!C85="","Outras saídas",'Saídas'!C85)</f>
        <v/>
      </c>
      <c r="D640">
        <f>IF(ISNUMBER('Saídas'!E85),'Saídas'!E85,0)</f>
        <v/>
      </c>
    </row>
    <row r="641">
      <c r="A641" s="20">
        <f>IF(OR('Saídas'!D86="",'Saídas'!E86=""),"",'Saídas'!D86)</f>
        <v/>
      </c>
      <c r="B641" t="inlineStr">
        <is>
          <t>Saída</t>
        </is>
      </c>
      <c r="C641">
        <f>IF('Saídas'!C86="","Outras saídas",'Saídas'!C86)</f>
        <v/>
      </c>
      <c r="D641">
        <f>IF(ISNUMBER('Saídas'!E86),'Saídas'!E86,0)</f>
        <v/>
      </c>
    </row>
    <row r="642">
      <c r="A642" s="20">
        <f>IF(OR('Saídas'!D87="",'Saídas'!E87=""),"",'Saídas'!D87)</f>
        <v/>
      </c>
      <c r="B642" t="inlineStr">
        <is>
          <t>Saída</t>
        </is>
      </c>
      <c r="C642">
        <f>IF('Saídas'!C87="","Outras saídas",'Saídas'!C87)</f>
        <v/>
      </c>
      <c r="D642">
        <f>IF(ISNUMBER('Saídas'!E87),'Saídas'!E87,0)</f>
        <v/>
      </c>
    </row>
    <row r="643">
      <c r="A643" s="20">
        <f>IF(OR('Saídas'!D88="",'Saídas'!E88=""),"",'Saídas'!D88)</f>
        <v/>
      </c>
      <c r="B643" t="inlineStr">
        <is>
          <t>Saída</t>
        </is>
      </c>
      <c r="C643">
        <f>IF('Saídas'!C88="","Outras saídas",'Saídas'!C88)</f>
        <v/>
      </c>
      <c r="D643">
        <f>IF(ISNUMBER('Saídas'!E88),'Saídas'!E88,0)</f>
        <v/>
      </c>
    </row>
    <row r="644">
      <c r="A644" s="20">
        <f>IF(OR('Saídas'!D89="",'Saídas'!E89=""),"",'Saídas'!D89)</f>
        <v/>
      </c>
      <c r="B644" t="inlineStr">
        <is>
          <t>Saída</t>
        </is>
      </c>
      <c r="C644">
        <f>IF('Saídas'!C89="","Outras saídas",'Saídas'!C89)</f>
        <v/>
      </c>
      <c r="D644">
        <f>IF(ISNUMBER('Saídas'!E89),'Saídas'!E89,0)</f>
        <v/>
      </c>
    </row>
    <row r="645">
      <c r="A645" s="20">
        <f>IF(OR('Saídas'!D90="",'Saídas'!E90=""),"",'Saídas'!D90)</f>
        <v/>
      </c>
      <c r="B645" t="inlineStr">
        <is>
          <t>Saída</t>
        </is>
      </c>
      <c r="C645">
        <f>IF('Saídas'!C90="","Outras saídas",'Saídas'!C90)</f>
        <v/>
      </c>
      <c r="D645">
        <f>IF(ISNUMBER('Saídas'!E90),'Saídas'!E90,0)</f>
        <v/>
      </c>
    </row>
    <row r="646">
      <c r="A646" s="20">
        <f>IF(OR('Saídas'!D91="",'Saídas'!E91=""),"",'Saídas'!D91)</f>
        <v/>
      </c>
      <c r="B646" t="inlineStr">
        <is>
          <t>Saída</t>
        </is>
      </c>
      <c r="C646">
        <f>IF('Saídas'!C91="","Outras saídas",'Saídas'!C91)</f>
        <v/>
      </c>
      <c r="D646">
        <f>IF(ISNUMBER('Saídas'!E91),'Saídas'!E91,0)</f>
        <v/>
      </c>
    </row>
    <row r="647">
      <c r="A647" s="20">
        <f>IF(OR('Saídas'!D92="",'Saídas'!E92=""),"",'Saídas'!D92)</f>
        <v/>
      </c>
      <c r="B647" t="inlineStr">
        <is>
          <t>Saída</t>
        </is>
      </c>
      <c r="C647">
        <f>IF('Saídas'!C92="","Outras saídas",'Saídas'!C92)</f>
        <v/>
      </c>
      <c r="D647">
        <f>IF(ISNUMBER('Saídas'!E92),'Saídas'!E92,0)</f>
        <v/>
      </c>
    </row>
    <row r="648">
      <c r="A648" s="20">
        <f>IF(OR('Saídas'!D93="",'Saídas'!E93=""),"",'Saídas'!D93)</f>
        <v/>
      </c>
      <c r="B648" t="inlineStr">
        <is>
          <t>Saída</t>
        </is>
      </c>
      <c r="C648">
        <f>IF('Saídas'!C93="","Outras saídas",'Saídas'!C93)</f>
        <v/>
      </c>
      <c r="D648">
        <f>IF(ISNUMBER('Saídas'!E93),'Saídas'!E93,0)</f>
        <v/>
      </c>
    </row>
    <row r="649">
      <c r="A649" s="20">
        <f>IF(OR('Saídas'!D94="",'Saídas'!E94=""),"",'Saídas'!D94)</f>
        <v/>
      </c>
      <c r="B649" t="inlineStr">
        <is>
          <t>Saída</t>
        </is>
      </c>
      <c r="C649">
        <f>IF('Saídas'!C94="","Outras saídas",'Saídas'!C94)</f>
        <v/>
      </c>
      <c r="D649">
        <f>IF(ISNUMBER('Saídas'!E94),'Saídas'!E94,0)</f>
        <v/>
      </c>
    </row>
    <row r="650">
      <c r="A650" s="20">
        <f>IF(OR('Saídas'!D95="",'Saídas'!E95=""),"",'Saídas'!D95)</f>
        <v/>
      </c>
      <c r="B650" t="inlineStr">
        <is>
          <t>Saída</t>
        </is>
      </c>
      <c r="C650">
        <f>IF('Saídas'!C95="","Outras saídas",'Saídas'!C95)</f>
        <v/>
      </c>
      <c r="D650">
        <f>IF(ISNUMBER('Saídas'!E95),'Saídas'!E95,0)</f>
        <v/>
      </c>
    </row>
    <row r="651">
      <c r="A651" s="20">
        <f>IF(OR('Saídas'!D96="",'Saídas'!E96=""),"",'Saídas'!D96)</f>
        <v/>
      </c>
      <c r="B651" t="inlineStr">
        <is>
          <t>Saída</t>
        </is>
      </c>
      <c r="C651">
        <f>IF('Saídas'!C96="","Outras saídas",'Saídas'!C96)</f>
        <v/>
      </c>
      <c r="D651">
        <f>IF(ISNUMBER('Saídas'!E96),'Saídas'!E96,0)</f>
        <v/>
      </c>
    </row>
    <row r="652">
      <c r="A652" s="20">
        <f>IF(OR('Saídas'!D97="",'Saídas'!E97=""),"",'Saídas'!D97)</f>
        <v/>
      </c>
      <c r="B652" t="inlineStr">
        <is>
          <t>Saída</t>
        </is>
      </c>
      <c r="C652">
        <f>IF('Saídas'!C97="","Outras saídas",'Saídas'!C97)</f>
        <v/>
      </c>
      <c r="D652">
        <f>IF(ISNUMBER('Saídas'!E97),'Saídas'!E97,0)</f>
        <v/>
      </c>
    </row>
    <row r="653">
      <c r="A653" s="20">
        <f>IF(OR('Saídas'!D98="",'Saídas'!E98=""),"",'Saídas'!D98)</f>
        <v/>
      </c>
      <c r="B653" t="inlineStr">
        <is>
          <t>Saída</t>
        </is>
      </c>
      <c r="C653">
        <f>IF('Saídas'!C98="","Outras saídas",'Saídas'!C98)</f>
        <v/>
      </c>
      <c r="D653">
        <f>IF(ISNUMBER('Saídas'!E98),'Saídas'!E98,0)</f>
        <v/>
      </c>
    </row>
    <row r="654">
      <c r="A654" s="20">
        <f>IF(OR('Saídas'!D99="",'Saídas'!E99=""),"",'Saídas'!D99)</f>
        <v/>
      </c>
      <c r="B654" t="inlineStr">
        <is>
          <t>Saída</t>
        </is>
      </c>
      <c r="C654">
        <f>IF('Saídas'!C99="","Outras saídas",'Saídas'!C99)</f>
        <v/>
      </c>
      <c r="D654">
        <f>IF(ISNUMBER('Saídas'!E99),'Saídas'!E99,0)</f>
        <v/>
      </c>
    </row>
    <row r="655">
      <c r="A655" s="20">
        <f>IF(OR('Saídas'!D100="",'Saídas'!E100=""),"",'Saídas'!D100)</f>
        <v/>
      </c>
      <c r="B655" t="inlineStr">
        <is>
          <t>Saída</t>
        </is>
      </c>
      <c r="C655">
        <f>IF('Saídas'!C100="","Outras saídas",'Saídas'!C100)</f>
        <v/>
      </c>
      <c r="D655">
        <f>IF(ISNUMBER('Saídas'!E100),'Saídas'!E100,0)</f>
        <v/>
      </c>
    </row>
    <row r="656">
      <c r="A656" s="20">
        <f>IF(OR('Saídas'!D101="",'Saídas'!E101=""),"",'Saídas'!D101)</f>
        <v/>
      </c>
      <c r="B656" t="inlineStr">
        <is>
          <t>Saída</t>
        </is>
      </c>
      <c r="C656">
        <f>IF('Saídas'!C101="","Outras saídas",'Saídas'!C101)</f>
        <v/>
      </c>
      <c r="D656">
        <f>IF(ISNUMBER('Saídas'!E101),'Saídas'!E101,0)</f>
        <v/>
      </c>
    </row>
    <row r="657">
      <c r="A657" s="20">
        <f>IF(OR('Saídas'!D102="",'Saídas'!E102=""),"",'Saídas'!D102)</f>
        <v/>
      </c>
      <c r="B657" t="inlineStr">
        <is>
          <t>Saída</t>
        </is>
      </c>
      <c r="C657">
        <f>IF('Saídas'!C102="","Outras saídas",'Saídas'!C102)</f>
        <v/>
      </c>
      <c r="D657">
        <f>IF(ISNUMBER('Saídas'!E102),'Saídas'!E102,0)</f>
        <v/>
      </c>
    </row>
    <row r="658">
      <c r="A658" s="20">
        <f>IF(OR('Saídas'!D103="",'Saídas'!E103=""),"",'Saídas'!D103)</f>
        <v/>
      </c>
      <c r="B658" t="inlineStr">
        <is>
          <t>Saída</t>
        </is>
      </c>
      <c r="C658">
        <f>IF('Saídas'!C103="","Outras saídas",'Saídas'!C103)</f>
        <v/>
      </c>
      <c r="D658">
        <f>IF(ISNUMBER('Saídas'!E103),'Saídas'!E103,0)</f>
        <v/>
      </c>
    </row>
    <row r="659">
      <c r="A659" s="20">
        <f>IF(OR('Saídas'!D104="",'Saídas'!E104=""),"",'Saídas'!D104)</f>
        <v/>
      </c>
      <c r="B659" t="inlineStr">
        <is>
          <t>Saída</t>
        </is>
      </c>
      <c r="C659">
        <f>IF('Saídas'!C104="","Outras saídas",'Saídas'!C104)</f>
        <v/>
      </c>
      <c r="D659">
        <f>IF(ISNUMBER('Saídas'!E104),'Saídas'!E104,0)</f>
        <v/>
      </c>
    </row>
    <row r="660">
      <c r="A660" s="20">
        <f>IF(OR('Saídas'!D105="",'Saídas'!E105=""),"",'Saídas'!D105)</f>
        <v/>
      </c>
      <c r="B660" t="inlineStr">
        <is>
          <t>Saída</t>
        </is>
      </c>
      <c r="C660">
        <f>IF('Saídas'!C105="","Outras saídas",'Saídas'!C105)</f>
        <v/>
      </c>
      <c r="D660">
        <f>IF(ISNUMBER('Saídas'!E105),'Saídas'!E105,0)</f>
        <v/>
      </c>
    </row>
    <row r="661">
      <c r="A661" s="20">
        <f>IF(OR('Saídas'!D106="",'Saídas'!E106=""),"",'Saídas'!D106)</f>
        <v/>
      </c>
      <c r="B661" t="inlineStr">
        <is>
          <t>Saída</t>
        </is>
      </c>
      <c r="C661">
        <f>IF('Saídas'!C106="","Outras saídas",'Saídas'!C106)</f>
        <v/>
      </c>
      <c r="D661">
        <f>IF(ISNUMBER('Saídas'!E106),'Saídas'!E106,0)</f>
        <v/>
      </c>
    </row>
    <row r="662">
      <c r="A662" s="20">
        <f>IF(OR('Saídas'!D107="",'Saídas'!E107=""),"",'Saídas'!D107)</f>
        <v/>
      </c>
      <c r="B662" t="inlineStr">
        <is>
          <t>Saída</t>
        </is>
      </c>
      <c r="C662">
        <f>IF('Saídas'!C107="","Outras saídas",'Saídas'!C107)</f>
        <v/>
      </c>
      <c r="D662">
        <f>IF(ISNUMBER('Saídas'!E107),'Saídas'!E107,0)</f>
        <v/>
      </c>
    </row>
    <row r="663">
      <c r="A663" s="20">
        <f>IF(OR('Saídas'!D108="",'Saídas'!E108=""),"",'Saídas'!D108)</f>
        <v/>
      </c>
      <c r="B663" t="inlineStr">
        <is>
          <t>Saída</t>
        </is>
      </c>
      <c r="C663">
        <f>IF('Saídas'!C108="","Outras saídas",'Saídas'!C108)</f>
        <v/>
      </c>
      <c r="D663">
        <f>IF(ISNUMBER('Saídas'!E108),'Saídas'!E108,0)</f>
        <v/>
      </c>
    </row>
    <row r="664">
      <c r="A664" s="20">
        <f>IF(OR('Saídas'!D109="",'Saídas'!E109=""),"",'Saídas'!D109)</f>
        <v/>
      </c>
      <c r="B664" t="inlineStr">
        <is>
          <t>Saída</t>
        </is>
      </c>
      <c r="C664">
        <f>IF('Saídas'!C109="","Outras saídas",'Saídas'!C109)</f>
        <v/>
      </c>
      <c r="D664">
        <f>IF(ISNUMBER('Saídas'!E109),'Saídas'!E109,0)</f>
        <v/>
      </c>
    </row>
    <row r="665">
      <c r="A665" s="20">
        <f>IF(OR('Saídas'!D110="",'Saídas'!E110=""),"",'Saídas'!D110)</f>
        <v/>
      </c>
      <c r="B665" t="inlineStr">
        <is>
          <t>Saída</t>
        </is>
      </c>
      <c r="C665">
        <f>IF('Saídas'!C110="","Outras saídas",'Saídas'!C110)</f>
        <v/>
      </c>
      <c r="D665">
        <f>IF(ISNUMBER('Saídas'!E110),'Saídas'!E110,0)</f>
        <v/>
      </c>
    </row>
    <row r="666">
      <c r="A666" s="20">
        <f>IF(OR('Saídas'!D111="",'Saídas'!E111=""),"",'Saídas'!D111)</f>
        <v/>
      </c>
      <c r="B666" t="inlineStr">
        <is>
          <t>Saída</t>
        </is>
      </c>
      <c r="C666">
        <f>IF('Saídas'!C111="","Outras saídas",'Saídas'!C111)</f>
        <v/>
      </c>
      <c r="D666">
        <f>IF(ISNUMBER('Saídas'!E111),'Saídas'!E111,0)</f>
        <v/>
      </c>
    </row>
    <row r="667">
      <c r="A667" s="20">
        <f>IF(OR('Saídas'!D112="",'Saídas'!E112=""),"",'Saídas'!D112)</f>
        <v/>
      </c>
      <c r="B667" t="inlineStr">
        <is>
          <t>Saída</t>
        </is>
      </c>
      <c r="C667">
        <f>IF('Saídas'!C112="","Outras saídas",'Saídas'!C112)</f>
        <v/>
      </c>
      <c r="D667">
        <f>IF(ISNUMBER('Saídas'!E112),'Saídas'!E112,0)</f>
        <v/>
      </c>
    </row>
    <row r="668">
      <c r="A668" s="20">
        <f>IF(OR('Saídas'!D113="",'Saídas'!E113=""),"",'Saídas'!D113)</f>
        <v/>
      </c>
      <c r="B668" t="inlineStr">
        <is>
          <t>Saída</t>
        </is>
      </c>
      <c r="C668">
        <f>IF('Saídas'!C113="","Outras saídas",'Saídas'!C113)</f>
        <v/>
      </c>
      <c r="D668">
        <f>IF(ISNUMBER('Saídas'!E113),'Saídas'!E113,0)</f>
        <v/>
      </c>
    </row>
    <row r="669">
      <c r="A669" s="20">
        <f>IF(OR('Saídas'!D114="",'Saídas'!E114=""),"",'Saídas'!D114)</f>
        <v/>
      </c>
      <c r="B669" t="inlineStr">
        <is>
          <t>Saída</t>
        </is>
      </c>
      <c r="C669">
        <f>IF('Saídas'!C114="","Outras saídas",'Saídas'!C114)</f>
        <v/>
      </c>
      <c r="D669">
        <f>IF(ISNUMBER('Saídas'!E114),'Saídas'!E114,0)</f>
        <v/>
      </c>
    </row>
    <row r="670">
      <c r="A670" s="20">
        <f>IF(OR('Saídas'!D115="",'Saídas'!E115=""),"",'Saídas'!D115)</f>
        <v/>
      </c>
      <c r="B670" t="inlineStr">
        <is>
          <t>Saída</t>
        </is>
      </c>
      <c r="C670">
        <f>IF('Saídas'!C115="","Outras saídas",'Saídas'!C115)</f>
        <v/>
      </c>
      <c r="D670">
        <f>IF(ISNUMBER('Saídas'!E115),'Saídas'!E115,0)</f>
        <v/>
      </c>
    </row>
    <row r="671">
      <c r="A671" s="20">
        <f>IF(OR('Saídas'!D116="",'Saídas'!E116=""),"",'Saídas'!D116)</f>
        <v/>
      </c>
      <c r="B671" t="inlineStr">
        <is>
          <t>Saída</t>
        </is>
      </c>
      <c r="C671">
        <f>IF('Saídas'!C116="","Outras saídas",'Saídas'!C116)</f>
        <v/>
      </c>
      <c r="D671">
        <f>IF(ISNUMBER('Saídas'!E116),'Saídas'!E116,0)</f>
        <v/>
      </c>
    </row>
    <row r="672">
      <c r="A672" s="20">
        <f>IF(OR('Saídas'!D117="",'Saídas'!E117=""),"",'Saídas'!D117)</f>
        <v/>
      </c>
      <c r="B672" t="inlineStr">
        <is>
          <t>Saída</t>
        </is>
      </c>
      <c r="C672">
        <f>IF('Saídas'!C117="","Outras saídas",'Saídas'!C117)</f>
        <v/>
      </c>
      <c r="D672">
        <f>IF(ISNUMBER('Saídas'!E117),'Saídas'!E117,0)</f>
        <v/>
      </c>
    </row>
    <row r="673">
      <c r="A673" s="20">
        <f>IF(OR('Saídas'!D118="",'Saídas'!E118=""),"",'Saídas'!D118)</f>
        <v/>
      </c>
      <c r="B673" t="inlineStr">
        <is>
          <t>Saída</t>
        </is>
      </c>
      <c r="C673">
        <f>IF('Saídas'!C118="","Outras saídas",'Saídas'!C118)</f>
        <v/>
      </c>
      <c r="D673">
        <f>IF(ISNUMBER('Saídas'!E118),'Saídas'!E118,0)</f>
        <v/>
      </c>
    </row>
    <row r="674">
      <c r="A674" s="20">
        <f>IF(OR('Saídas'!D119="",'Saídas'!E119=""),"",'Saídas'!D119)</f>
        <v/>
      </c>
      <c r="B674" t="inlineStr">
        <is>
          <t>Saída</t>
        </is>
      </c>
      <c r="C674">
        <f>IF('Saídas'!C119="","Outras saídas",'Saídas'!C119)</f>
        <v/>
      </c>
      <c r="D674">
        <f>IF(ISNUMBER('Saídas'!E119),'Saídas'!E119,0)</f>
        <v/>
      </c>
    </row>
    <row r="675">
      <c r="A675" s="20">
        <f>IF(OR('Saídas'!D120="",'Saídas'!E120=""),"",'Saídas'!D120)</f>
        <v/>
      </c>
      <c r="B675" t="inlineStr">
        <is>
          <t>Saída</t>
        </is>
      </c>
      <c r="C675">
        <f>IF('Saídas'!C120="","Outras saídas",'Saídas'!C120)</f>
        <v/>
      </c>
      <c r="D675">
        <f>IF(ISNUMBER('Saídas'!E120),'Saídas'!E120,0)</f>
        <v/>
      </c>
    </row>
    <row r="676">
      <c r="A676" s="20">
        <f>IF(OR('Saídas'!D121="",'Saídas'!E121=""),"",'Saídas'!D121)</f>
        <v/>
      </c>
      <c r="B676" t="inlineStr">
        <is>
          <t>Saída</t>
        </is>
      </c>
      <c r="C676">
        <f>IF('Saídas'!C121="","Outras saídas",'Saídas'!C121)</f>
        <v/>
      </c>
      <c r="D676">
        <f>IF(ISNUMBER('Saídas'!E121),'Saídas'!E121,0)</f>
        <v/>
      </c>
    </row>
    <row r="677">
      <c r="A677" s="20">
        <f>IF(OR('Saídas'!D122="",'Saídas'!E122=""),"",'Saídas'!D122)</f>
        <v/>
      </c>
      <c r="B677" t="inlineStr">
        <is>
          <t>Saída</t>
        </is>
      </c>
      <c r="C677">
        <f>IF('Saídas'!C122="","Outras saídas",'Saídas'!C122)</f>
        <v/>
      </c>
      <c r="D677">
        <f>IF(ISNUMBER('Saídas'!E122),'Saídas'!E122,0)</f>
        <v/>
      </c>
    </row>
    <row r="678">
      <c r="A678" s="20">
        <f>IF(OR('Saídas'!D123="",'Saídas'!E123=""),"",'Saídas'!D123)</f>
        <v/>
      </c>
      <c r="B678" t="inlineStr">
        <is>
          <t>Saída</t>
        </is>
      </c>
      <c r="C678">
        <f>IF('Saídas'!C123="","Outras saídas",'Saídas'!C123)</f>
        <v/>
      </c>
      <c r="D678">
        <f>IF(ISNUMBER('Saídas'!E123),'Saídas'!E123,0)</f>
        <v/>
      </c>
    </row>
    <row r="679">
      <c r="A679" s="20">
        <f>IF(OR('Saídas'!D124="",'Saídas'!E124=""),"",'Saídas'!D124)</f>
        <v/>
      </c>
      <c r="B679" t="inlineStr">
        <is>
          <t>Saída</t>
        </is>
      </c>
      <c r="C679">
        <f>IF('Saídas'!C124="","Outras saídas",'Saídas'!C124)</f>
        <v/>
      </c>
      <c r="D679">
        <f>IF(ISNUMBER('Saídas'!E124),'Saídas'!E124,0)</f>
        <v/>
      </c>
    </row>
    <row r="680">
      <c r="A680" s="20">
        <f>IF(OR('Saídas'!D125="",'Saídas'!E125=""),"",'Saídas'!D125)</f>
        <v/>
      </c>
      <c r="B680" t="inlineStr">
        <is>
          <t>Saída</t>
        </is>
      </c>
      <c r="C680">
        <f>IF('Saídas'!C125="","Outras saídas",'Saídas'!C125)</f>
        <v/>
      </c>
      <c r="D680">
        <f>IF(ISNUMBER('Saídas'!E125),'Saídas'!E125,0)</f>
        <v/>
      </c>
    </row>
    <row r="681">
      <c r="A681" s="20">
        <f>IF(OR('Saídas'!D126="",'Saídas'!E126=""),"",'Saídas'!D126)</f>
        <v/>
      </c>
      <c r="B681" t="inlineStr">
        <is>
          <t>Saída</t>
        </is>
      </c>
      <c r="C681">
        <f>IF('Saídas'!C126="","Outras saídas",'Saídas'!C126)</f>
        <v/>
      </c>
      <c r="D681">
        <f>IF(ISNUMBER('Saídas'!E126),'Saídas'!E126,0)</f>
        <v/>
      </c>
    </row>
    <row r="682">
      <c r="A682" s="20">
        <f>IF(OR('Saídas'!D127="",'Saídas'!E127=""),"",'Saídas'!D127)</f>
        <v/>
      </c>
      <c r="B682" t="inlineStr">
        <is>
          <t>Saída</t>
        </is>
      </c>
      <c r="C682">
        <f>IF('Saídas'!C127="","Outras saídas",'Saídas'!C127)</f>
        <v/>
      </c>
      <c r="D682">
        <f>IF(ISNUMBER('Saídas'!E127),'Saídas'!E127,0)</f>
        <v/>
      </c>
    </row>
    <row r="683">
      <c r="A683" s="20">
        <f>IF(OR('Saídas'!D128="",'Saídas'!E128=""),"",'Saídas'!D128)</f>
        <v/>
      </c>
      <c r="B683" t="inlineStr">
        <is>
          <t>Saída</t>
        </is>
      </c>
      <c r="C683">
        <f>IF('Saídas'!C128="","Outras saídas",'Saídas'!C128)</f>
        <v/>
      </c>
      <c r="D683">
        <f>IF(ISNUMBER('Saídas'!E128),'Saídas'!E128,0)</f>
        <v/>
      </c>
    </row>
    <row r="684">
      <c r="A684" s="20">
        <f>IF(OR('Saídas'!D129="",'Saídas'!E129=""),"",'Saídas'!D129)</f>
        <v/>
      </c>
      <c r="B684" t="inlineStr">
        <is>
          <t>Saída</t>
        </is>
      </c>
      <c r="C684">
        <f>IF('Saídas'!C129="","Outras saídas",'Saídas'!C129)</f>
        <v/>
      </c>
      <c r="D684">
        <f>IF(ISNUMBER('Saídas'!E129),'Saídas'!E129,0)</f>
        <v/>
      </c>
    </row>
    <row r="685">
      <c r="A685" s="20">
        <f>IF(OR('Saídas'!D130="",'Saídas'!E130=""),"",'Saídas'!D130)</f>
        <v/>
      </c>
      <c r="B685" t="inlineStr">
        <is>
          <t>Saída</t>
        </is>
      </c>
      <c r="C685">
        <f>IF('Saídas'!C130="","Outras saídas",'Saídas'!C130)</f>
        <v/>
      </c>
      <c r="D685">
        <f>IF(ISNUMBER('Saídas'!E130),'Saídas'!E130,0)</f>
        <v/>
      </c>
    </row>
    <row r="686">
      <c r="A686" s="20">
        <f>IF(OR('Saídas'!D131="",'Saídas'!E131=""),"",'Saídas'!D131)</f>
        <v/>
      </c>
      <c r="B686" t="inlineStr">
        <is>
          <t>Saída</t>
        </is>
      </c>
      <c r="C686">
        <f>IF('Saídas'!C131="","Outras saídas",'Saídas'!C131)</f>
        <v/>
      </c>
      <c r="D686">
        <f>IF(ISNUMBER('Saídas'!E131),'Saídas'!E131,0)</f>
        <v/>
      </c>
    </row>
    <row r="687">
      <c r="A687" s="20">
        <f>IF(OR('Saídas'!D132="",'Saídas'!E132=""),"",'Saídas'!D132)</f>
        <v/>
      </c>
      <c r="B687" t="inlineStr">
        <is>
          <t>Saída</t>
        </is>
      </c>
      <c r="C687">
        <f>IF('Saídas'!C132="","Outras saídas",'Saídas'!C132)</f>
        <v/>
      </c>
      <c r="D687">
        <f>IF(ISNUMBER('Saídas'!E132),'Saídas'!E132,0)</f>
        <v/>
      </c>
    </row>
    <row r="688">
      <c r="A688" s="20">
        <f>IF(OR('Saídas'!D133="",'Saídas'!E133=""),"",'Saídas'!D133)</f>
        <v/>
      </c>
      <c r="B688" t="inlineStr">
        <is>
          <t>Saída</t>
        </is>
      </c>
      <c r="C688">
        <f>IF('Saídas'!C133="","Outras saídas",'Saídas'!C133)</f>
        <v/>
      </c>
      <c r="D688">
        <f>IF(ISNUMBER('Saídas'!E133),'Saídas'!E133,0)</f>
        <v/>
      </c>
    </row>
    <row r="689">
      <c r="A689" s="20">
        <f>IF(OR('Saídas'!D134="",'Saídas'!E134=""),"",'Saídas'!D134)</f>
        <v/>
      </c>
      <c r="B689" t="inlineStr">
        <is>
          <t>Saída</t>
        </is>
      </c>
      <c r="C689">
        <f>IF('Saídas'!C134="","Outras saídas",'Saídas'!C134)</f>
        <v/>
      </c>
      <c r="D689">
        <f>IF(ISNUMBER('Saídas'!E134),'Saídas'!E134,0)</f>
        <v/>
      </c>
    </row>
    <row r="690">
      <c r="A690" s="20">
        <f>IF(OR('Saídas'!D135="",'Saídas'!E135=""),"",'Saídas'!D135)</f>
        <v/>
      </c>
      <c r="B690" t="inlineStr">
        <is>
          <t>Saída</t>
        </is>
      </c>
      <c r="C690">
        <f>IF('Saídas'!C135="","Outras saídas",'Saídas'!C135)</f>
        <v/>
      </c>
      <c r="D690">
        <f>IF(ISNUMBER('Saídas'!E135),'Saídas'!E135,0)</f>
        <v/>
      </c>
    </row>
    <row r="691">
      <c r="A691" s="20">
        <f>IF(OR('Saídas'!D136="",'Saídas'!E136=""),"",'Saídas'!D136)</f>
        <v/>
      </c>
      <c r="B691" t="inlineStr">
        <is>
          <t>Saída</t>
        </is>
      </c>
      <c r="C691">
        <f>IF('Saídas'!C136="","Outras saídas",'Saídas'!C136)</f>
        <v/>
      </c>
      <c r="D691">
        <f>IF(ISNUMBER('Saídas'!E136),'Saídas'!E136,0)</f>
        <v/>
      </c>
    </row>
    <row r="692">
      <c r="A692" s="20">
        <f>IF(OR('Saídas'!D137="",'Saídas'!E137=""),"",'Saídas'!D137)</f>
        <v/>
      </c>
      <c r="B692" t="inlineStr">
        <is>
          <t>Saída</t>
        </is>
      </c>
      <c r="C692">
        <f>IF('Saídas'!C137="","Outras saídas",'Saídas'!C137)</f>
        <v/>
      </c>
      <c r="D692">
        <f>IF(ISNUMBER('Saídas'!E137),'Saídas'!E137,0)</f>
        <v/>
      </c>
    </row>
    <row r="693">
      <c r="A693" s="20">
        <f>IF(OR('Saídas'!D138="",'Saídas'!E138=""),"",'Saídas'!D138)</f>
        <v/>
      </c>
      <c r="B693" t="inlineStr">
        <is>
          <t>Saída</t>
        </is>
      </c>
      <c r="C693">
        <f>IF('Saídas'!C138="","Outras saídas",'Saídas'!C138)</f>
        <v/>
      </c>
      <c r="D693">
        <f>IF(ISNUMBER('Saídas'!E138),'Saídas'!E138,0)</f>
        <v/>
      </c>
    </row>
    <row r="694">
      <c r="A694" s="20">
        <f>IF(OR('Saídas'!D139="",'Saídas'!E139=""),"",'Saídas'!D139)</f>
        <v/>
      </c>
      <c r="B694" t="inlineStr">
        <is>
          <t>Saída</t>
        </is>
      </c>
      <c r="C694">
        <f>IF('Saídas'!C139="","Outras saídas",'Saídas'!C139)</f>
        <v/>
      </c>
      <c r="D694">
        <f>IF(ISNUMBER('Saídas'!E139),'Saídas'!E139,0)</f>
        <v/>
      </c>
    </row>
    <row r="695">
      <c r="A695" s="20">
        <f>IF(OR('Saídas'!D140="",'Saídas'!E140=""),"",'Saídas'!D140)</f>
        <v/>
      </c>
      <c r="B695" t="inlineStr">
        <is>
          <t>Saída</t>
        </is>
      </c>
      <c r="C695">
        <f>IF('Saídas'!C140="","Outras saídas",'Saídas'!C140)</f>
        <v/>
      </c>
      <c r="D695">
        <f>IF(ISNUMBER('Saídas'!E140),'Saídas'!E140,0)</f>
        <v/>
      </c>
    </row>
    <row r="696">
      <c r="A696" s="20">
        <f>IF(OR('Saídas'!D141="",'Saídas'!E141=""),"",'Saídas'!D141)</f>
        <v/>
      </c>
      <c r="B696" t="inlineStr">
        <is>
          <t>Saída</t>
        </is>
      </c>
      <c r="C696">
        <f>IF('Saídas'!C141="","Outras saídas",'Saídas'!C141)</f>
        <v/>
      </c>
      <c r="D696">
        <f>IF(ISNUMBER('Saídas'!E141),'Saídas'!E141,0)</f>
        <v/>
      </c>
    </row>
    <row r="697">
      <c r="A697" s="20">
        <f>IF(OR('Saídas'!D142="",'Saídas'!E142=""),"",'Saídas'!D142)</f>
        <v/>
      </c>
      <c r="B697" t="inlineStr">
        <is>
          <t>Saída</t>
        </is>
      </c>
      <c r="C697">
        <f>IF('Saídas'!C142="","Outras saídas",'Saídas'!C142)</f>
        <v/>
      </c>
      <c r="D697">
        <f>IF(ISNUMBER('Saídas'!E142),'Saídas'!E142,0)</f>
        <v/>
      </c>
    </row>
    <row r="698">
      <c r="A698" s="20">
        <f>IF(OR('Saídas'!D143="",'Saídas'!E143=""),"",'Saídas'!D143)</f>
        <v/>
      </c>
      <c r="B698" t="inlineStr">
        <is>
          <t>Saída</t>
        </is>
      </c>
      <c r="C698">
        <f>IF('Saídas'!C143="","Outras saídas",'Saídas'!C143)</f>
        <v/>
      </c>
      <c r="D698">
        <f>IF(ISNUMBER('Saídas'!E143),'Saídas'!E143,0)</f>
        <v/>
      </c>
    </row>
    <row r="699">
      <c r="A699" s="20">
        <f>IF(OR('Saídas'!D144="",'Saídas'!E144=""),"",'Saídas'!D144)</f>
        <v/>
      </c>
      <c r="B699" t="inlineStr">
        <is>
          <t>Saída</t>
        </is>
      </c>
      <c r="C699">
        <f>IF('Saídas'!C144="","Outras saídas",'Saídas'!C144)</f>
        <v/>
      </c>
      <c r="D699">
        <f>IF(ISNUMBER('Saídas'!E144),'Saídas'!E144,0)</f>
        <v/>
      </c>
    </row>
    <row r="700">
      <c r="A700" s="20">
        <f>IF(OR('Saídas'!D145="",'Saídas'!E145=""),"",'Saídas'!D145)</f>
        <v/>
      </c>
      <c r="B700" t="inlineStr">
        <is>
          <t>Saída</t>
        </is>
      </c>
      <c r="C700">
        <f>IF('Saídas'!C145="","Outras saídas",'Saídas'!C145)</f>
        <v/>
      </c>
      <c r="D700">
        <f>IF(ISNUMBER('Saídas'!E145),'Saídas'!E145,0)</f>
        <v/>
      </c>
    </row>
    <row r="701">
      <c r="A701" s="20">
        <f>IF(OR('Saídas'!D146="",'Saídas'!E146=""),"",'Saídas'!D146)</f>
        <v/>
      </c>
      <c r="B701" t="inlineStr">
        <is>
          <t>Saída</t>
        </is>
      </c>
      <c r="C701">
        <f>IF('Saídas'!C146="","Outras saídas",'Saídas'!C146)</f>
        <v/>
      </c>
      <c r="D701">
        <f>IF(ISNUMBER('Saídas'!E146),'Saídas'!E146,0)</f>
        <v/>
      </c>
    </row>
    <row r="702">
      <c r="A702" s="20">
        <f>IF(OR('Saídas'!D147="",'Saídas'!E147=""),"",'Saídas'!D147)</f>
        <v/>
      </c>
      <c r="B702" t="inlineStr">
        <is>
          <t>Saída</t>
        </is>
      </c>
      <c r="C702">
        <f>IF('Saídas'!C147="","Outras saídas",'Saídas'!C147)</f>
        <v/>
      </c>
      <c r="D702">
        <f>IF(ISNUMBER('Saídas'!E147),'Saídas'!E147,0)</f>
        <v/>
      </c>
    </row>
    <row r="703">
      <c r="A703" s="20">
        <f>IF(OR('Saídas'!D148="",'Saídas'!E148=""),"",'Saídas'!D148)</f>
        <v/>
      </c>
      <c r="B703" t="inlineStr">
        <is>
          <t>Saída</t>
        </is>
      </c>
      <c r="C703">
        <f>IF('Saídas'!C148="","Outras saídas",'Saídas'!C148)</f>
        <v/>
      </c>
      <c r="D703">
        <f>IF(ISNUMBER('Saídas'!E148),'Saídas'!E148,0)</f>
        <v/>
      </c>
    </row>
    <row r="704">
      <c r="A704" s="20">
        <f>IF(OR('Saídas'!D149="",'Saídas'!E149=""),"",'Saídas'!D149)</f>
        <v/>
      </c>
      <c r="B704" t="inlineStr">
        <is>
          <t>Saída</t>
        </is>
      </c>
      <c r="C704">
        <f>IF('Saídas'!C149="","Outras saídas",'Saídas'!C149)</f>
        <v/>
      </c>
      <c r="D704">
        <f>IF(ISNUMBER('Saídas'!E149),'Saídas'!E149,0)</f>
        <v/>
      </c>
    </row>
    <row r="705">
      <c r="A705" s="20">
        <f>IF(OR('Saídas'!D150="",'Saídas'!E150=""),"",'Saídas'!D150)</f>
        <v/>
      </c>
      <c r="B705" t="inlineStr">
        <is>
          <t>Saída</t>
        </is>
      </c>
      <c r="C705">
        <f>IF('Saídas'!C150="","Outras saídas",'Saídas'!C150)</f>
        <v/>
      </c>
      <c r="D705">
        <f>IF(ISNUMBER('Saídas'!E150),'Saídas'!E150,0)</f>
        <v/>
      </c>
    </row>
    <row r="706">
      <c r="A706" s="20">
        <f>IF(OR('Saídas'!D151="",'Saídas'!E151=""),"",'Saídas'!D151)</f>
        <v/>
      </c>
      <c r="B706" t="inlineStr">
        <is>
          <t>Saída</t>
        </is>
      </c>
      <c r="C706">
        <f>IF('Saídas'!C151="","Outras saídas",'Saídas'!C151)</f>
        <v/>
      </c>
      <c r="D706">
        <f>IF(ISNUMBER('Saídas'!E151),'Saídas'!E151,0)</f>
        <v/>
      </c>
    </row>
    <row r="707">
      <c r="A707" s="20">
        <f>IF(OR('Saídas'!D152="",'Saídas'!E152=""),"",'Saídas'!D152)</f>
        <v/>
      </c>
      <c r="B707" t="inlineStr">
        <is>
          <t>Saída</t>
        </is>
      </c>
      <c r="C707">
        <f>IF('Saídas'!C152="","Outras saídas",'Saídas'!C152)</f>
        <v/>
      </c>
      <c r="D707">
        <f>IF(ISNUMBER('Saídas'!E152),'Saídas'!E152,0)</f>
        <v/>
      </c>
    </row>
    <row r="708">
      <c r="A708" s="20">
        <f>IF(OR('Saídas'!D153="",'Saídas'!E153=""),"",'Saídas'!D153)</f>
        <v/>
      </c>
      <c r="B708" t="inlineStr">
        <is>
          <t>Saída</t>
        </is>
      </c>
      <c r="C708">
        <f>IF('Saídas'!C153="","Outras saídas",'Saídas'!C153)</f>
        <v/>
      </c>
      <c r="D708">
        <f>IF(ISNUMBER('Saídas'!E153),'Saídas'!E153,0)</f>
        <v/>
      </c>
    </row>
    <row r="709">
      <c r="A709" s="20">
        <f>IF(OR('Saídas'!D154="",'Saídas'!E154=""),"",'Saídas'!D154)</f>
        <v/>
      </c>
      <c r="B709" t="inlineStr">
        <is>
          <t>Saída</t>
        </is>
      </c>
      <c r="C709">
        <f>IF('Saídas'!C154="","Outras saídas",'Saídas'!C154)</f>
        <v/>
      </c>
      <c r="D709">
        <f>IF(ISNUMBER('Saídas'!E154),'Saídas'!E154,0)</f>
        <v/>
      </c>
    </row>
    <row r="710">
      <c r="A710" s="20">
        <f>IF(OR('Saídas'!D155="",'Saídas'!E155=""),"",'Saídas'!D155)</f>
        <v/>
      </c>
      <c r="B710" t="inlineStr">
        <is>
          <t>Saída</t>
        </is>
      </c>
      <c r="C710">
        <f>IF('Saídas'!C155="","Outras saídas",'Saídas'!C155)</f>
        <v/>
      </c>
      <c r="D710">
        <f>IF(ISNUMBER('Saídas'!E155),'Saídas'!E155,0)</f>
        <v/>
      </c>
    </row>
    <row r="711">
      <c r="A711" s="20">
        <f>IF(OR('Saídas'!D156="",'Saídas'!E156=""),"",'Saídas'!D156)</f>
        <v/>
      </c>
      <c r="B711" t="inlineStr">
        <is>
          <t>Saída</t>
        </is>
      </c>
      <c r="C711">
        <f>IF('Saídas'!C156="","Outras saídas",'Saídas'!C156)</f>
        <v/>
      </c>
      <c r="D711">
        <f>IF(ISNUMBER('Saídas'!E156),'Saídas'!E156,0)</f>
        <v/>
      </c>
    </row>
    <row r="712">
      <c r="A712" s="20">
        <f>IF(OR('Saídas'!D157="",'Saídas'!E157=""),"",'Saídas'!D157)</f>
        <v/>
      </c>
      <c r="B712" t="inlineStr">
        <is>
          <t>Saída</t>
        </is>
      </c>
      <c r="C712">
        <f>IF('Saídas'!C157="","Outras saídas",'Saídas'!C157)</f>
        <v/>
      </c>
      <c r="D712">
        <f>IF(ISNUMBER('Saídas'!E157),'Saídas'!E157,0)</f>
        <v/>
      </c>
    </row>
    <row r="713">
      <c r="A713" s="20">
        <f>IF(OR('Saídas'!D158="",'Saídas'!E158=""),"",'Saídas'!D158)</f>
        <v/>
      </c>
      <c r="B713" t="inlineStr">
        <is>
          <t>Saída</t>
        </is>
      </c>
      <c r="C713">
        <f>IF('Saídas'!C158="","Outras saídas",'Saídas'!C158)</f>
        <v/>
      </c>
      <c r="D713">
        <f>IF(ISNUMBER('Saídas'!E158),'Saídas'!E158,0)</f>
        <v/>
      </c>
    </row>
    <row r="714">
      <c r="A714" s="20">
        <f>IF(OR('Saídas'!D159="",'Saídas'!E159=""),"",'Saídas'!D159)</f>
        <v/>
      </c>
      <c r="B714" t="inlineStr">
        <is>
          <t>Saída</t>
        </is>
      </c>
      <c r="C714">
        <f>IF('Saídas'!C159="","Outras saídas",'Saídas'!C159)</f>
        <v/>
      </c>
      <c r="D714">
        <f>IF(ISNUMBER('Saídas'!E159),'Saídas'!E159,0)</f>
        <v/>
      </c>
    </row>
    <row r="715">
      <c r="A715" s="20">
        <f>IF(OR('Saídas'!D160="",'Saídas'!E160=""),"",'Saídas'!D160)</f>
        <v/>
      </c>
      <c r="B715" t="inlineStr">
        <is>
          <t>Saída</t>
        </is>
      </c>
      <c r="C715">
        <f>IF('Saídas'!C160="","Outras saídas",'Saídas'!C160)</f>
        <v/>
      </c>
      <c r="D715">
        <f>IF(ISNUMBER('Saídas'!E160),'Saídas'!E160,0)</f>
        <v/>
      </c>
    </row>
    <row r="716">
      <c r="A716" s="20">
        <f>IF(OR('Saídas'!D161="",'Saídas'!E161=""),"",'Saídas'!D161)</f>
        <v/>
      </c>
      <c r="B716" t="inlineStr">
        <is>
          <t>Saída</t>
        </is>
      </c>
      <c r="C716">
        <f>IF('Saídas'!C161="","Outras saídas",'Saídas'!C161)</f>
        <v/>
      </c>
      <c r="D716">
        <f>IF(ISNUMBER('Saídas'!E161),'Saídas'!E161,0)</f>
        <v/>
      </c>
    </row>
    <row r="717">
      <c r="A717" s="20">
        <f>IF(OR('Saídas'!D162="",'Saídas'!E162=""),"",'Saídas'!D162)</f>
        <v/>
      </c>
      <c r="B717" t="inlineStr">
        <is>
          <t>Saída</t>
        </is>
      </c>
      <c r="C717">
        <f>IF('Saídas'!C162="","Outras saídas",'Saídas'!C162)</f>
        <v/>
      </c>
      <c r="D717">
        <f>IF(ISNUMBER('Saídas'!E162),'Saídas'!E162,0)</f>
        <v/>
      </c>
    </row>
    <row r="718">
      <c r="A718" s="20">
        <f>IF(OR('Saídas'!D163="",'Saídas'!E163=""),"",'Saídas'!D163)</f>
        <v/>
      </c>
      <c r="B718" t="inlineStr">
        <is>
          <t>Saída</t>
        </is>
      </c>
      <c r="C718">
        <f>IF('Saídas'!C163="","Outras saídas",'Saídas'!C163)</f>
        <v/>
      </c>
      <c r="D718">
        <f>IF(ISNUMBER('Saídas'!E163),'Saídas'!E163,0)</f>
        <v/>
      </c>
    </row>
    <row r="719">
      <c r="A719" s="20">
        <f>IF(OR('Saídas'!D164="",'Saídas'!E164=""),"",'Saídas'!D164)</f>
        <v/>
      </c>
      <c r="B719" t="inlineStr">
        <is>
          <t>Saída</t>
        </is>
      </c>
      <c r="C719">
        <f>IF('Saídas'!C164="","Outras saídas",'Saídas'!C164)</f>
        <v/>
      </c>
      <c r="D719">
        <f>IF(ISNUMBER('Saídas'!E164),'Saídas'!E164,0)</f>
        <v/>
      </c>
    </row>
    <row r="720">
      <c r="A720" s="20">
        <f>IF(OR('Saídas'!D165="",'Saídas'!E165=""),"",'Saídas'!D165)</f>
        <v/>
      </c>
      <c r="B720" t="inlineStr">
        <is>
          <t>Saída</t>
        </is>
      </c>
      <c r="C720">
        <f>IF('Saídas'!C165="","Outras saídas",'Saídas'!C165)</f>
        <v/>
      </c>
      <c r="D720">
        <f>IF(ISNUMBER('Saídas'!E165),'Saídas'!E165,0)</f>
        <v/>
      </c>
    </row>
    <row r="721">
      <c r="A721" s="20">
        <f>IF(OR('Saídas'!D166="",'Saídas'!E166=""),"",'Saídas'!D166)</f>
        <v/>
      </c>
      <c r="B721" t="inlineStr">
        <is>
          <t>Saída</t>
        </is>
      </c>
      <c r="C721">
        <f>IF('Saídas'!C166="","Outras saídas",'Saídas'!C166)</f>
        <v/>
      </c>
      <c r="D721">
        <f>IF(ISNUMBER('Saídas'!E166),'Saídas'!E166,0)</f>
        <v/>
      </c>
    </row>
    <row r="722">
      <c r="A722" s="20">
        <f>IF(OR('Saídas'!D167="",'Saídas'!E167=""),"",'Saídas'!D167)</f>
        <v/>
      </c>
      <c r="B722" t="inlineStr">
        <is>
          <t>Saída</t>
        </is>
      </c>
      <c r="C722">
        <f>IF('Saídas'!C167="","Outras saídas",'Saídas'!C167)</f>
        <v/>
      </c>
      <c r="D722">
        <f>IF(ISNUMBER('Saídas'!E167),'Saídas'!E167,0)</f>
        <v/>
      </c>
    </row>
    <row r="723">
      <c r="A723" s="20">
        <f>IF(OR('Saídas'!D168="",'Saídas'!E168=""),"",'Saídas'!D168)</f>
        <v/>
      </c>
      <c r="B723" t="inlineStr">
        <is>
          <t>Saída</t>
        </is>
      </c>
      <c r="C723">
        <f>IF('Saídas'!C168="","Outras saídas",'Saídas'!C168)</f>
        <v/>
      </c>
      <c r="D723">
        <f>IF(ISNUMBER('Saídas'!E168),'Saídas'!E168,0)</f>
        <v/>
      </c>
    </row>
    <row r="724">
      <c r="A724" s="20">
        <f>IF(OR('Saídas'!D169="",'Saídas'!E169=""),"",'Saídas'!D169)</f>
        <v/>
      </c>
      <c r="B724" t="inlineStr">
        <is>
          <t>Saída</t>
        </is>
      </c>
      <c r="C724">
        <f>IF('Saídas'!C169="","Outras saídas",'Saídas'!C169)</f>
        <v/>
      </c>
      <c r="D724">
        <f>IF(ISNUMBER('Saídas'!E169),'Saídas'!E169,0)</f>
        <v/>
      </c>
    </row>
    <row r="725">
      <c r="A725" s="20">
        <f>IF(OR('Saídas'!D170="",'Saídas'!E170=""),"",'Saídas'!D170)</f>
        <v/>
      </c>
      <c r="B725" t="inlineStr">
        <is>
          <t>Saída</t>
        </is>
      </c>
      <c r="C725">
        <f>IF('Saídas'!C170="","Outras saídas",'Saídas'!C170)</f>
        <v/>
      </c>
      <c r="D725">
        <f>IF(ISNUMBER('Saídas'!E170),'Saídas'!E170,0)</f>
        <v/>
      </c>
    </row>
    <row r="726">
      <c r="A726" s="20">
        <f>IF(OR('Saídas'!D171="",'Saídas'!E171=""),"",'Saídas'!D171)</f>
        <v/>
      </c>
      <c r="B726" t="inlineStr">
        <is>
          <t>Saída</t>
        </is>
      </c>
      <c r="C726">
        <f>IF('Saídas'!C171="","Outras saídas",'Saídas'!C171)</f>
        <v/>
      </c>
      <c r="D726">
        <f>IF(ISNUMBER('Saídas'!E171),'Saídas'!E171,0)</f>
        <v/>
      </c>
    </row>
    <row r="727">
      <c r="A727" s="20">
        <f>IF(OR('Saídas'!D172="",'Saídas'!E172=""),"",'Saídas'!D172)</f>
        <v/>
      </c>
      <c r="B727" t="inlineStr">
        <is>
          <t>Saída</t>
        </is>
      </c>
      <c r="C727">
        <f>IF('Saídas'!C172="","Outras saídas",'Saídas'!C172)</f>
        <v/>
      </c>
      <c r="D727">
        <f>IF(ISNUMBER('Saídas'!E172),'Saídas'!E172,0)</f>
        <v/>
      </c>
    </row>
    <row r="728">
      <c r="A728" s="20">
        <f>IF(OR('Saídas'!D173="",'Saídas'!E173=""),"",'Saídas'!D173)</f>
        <v/>
      </c>
      <c r="B728" t="inlineStr">
        <is>
          <t>Saída</t>
        </is>
      </c>
      <c r="C728">
        <f>IF('Saídas'!C173="","Outras saídas",'Saídas'!C173)</f>
        <v/>
      </c>
      <c r="D728">
        <f>IF(ISNUMBER('Saídas'!E173),'Saídas'!E173,0)</f>
        <v/>
      </c>
    </row>
    <row r="729">
      <c r="A729" s="20">
        <f>IF(OR('Saídas'!D174="",'Saídas'!E174=""),"",'Saídas'!D174)</f>
        <v/>
      </c>
      <c r="B729" t="inlineStr">
        <is>
          <t>Saída</t>
        </is>
      </c>
      <c r="C729">
        <f>IF('Saídas'!C174="","Outras saídas",'Saídas'!C174)</f>
        <v/>
      </c>
      <c r="D729">
        <f>IF(ISNUMBER('Saídas'!E174),'Saídas'!E174,0)</f>
        <v/>
      </c>
    </row>
    <row r="730">
      <c r="A730" s="20">
        <f>IF(OR('Saídas'!D175="",'Saídas'!E175=""),"",'Saídas'!D175)</f>
        <v/>
      </c>
      <c r="B730" t="inlineStr">
        <is>
          <t>Saída</t>
        </is>
      </c>
      <c r="C730">
        <f>IF('Saídas'!C175="","Outras saídas",'Saídas'!C175)</f>
        <v/>
      </c>
      <c r="D730">
        <f>IF(ISNUMBER('Saídas'!E175),'Saídas'!E175,0)</f>
        <v/>
      </c>
    </row>
    <row r="731">
      <c r="A731" s="20">
        <f>IF(OR('Saídas'!D176="",'Saídas'!E176=""),"",'Saídas'!D176)</f>
        <v/>
      </c>
      <c r="B731" t="inlineStr">
        <is>
          <t>Saída</t>
        </is>
      </c>
      <c r="C731">
        <f>IF('Saídas'!C176="","Outras saídas",'Saídas'!C176)</f>
        <v/>
      </c>
      <c r="D731">
        <f>IF(ISNUMBER('Saídas'!E176),'Saídas'!E176,0)</f>
        <v/>
      </c>
    </row>
    <row r="732">
      <c r="A732" s="20">
        <f>IF(OR('Saídas'!D177="",'Saídas'!E177=""),"",'Saídas'!D177)</f>
        <v/>
      </c>
      <c r="B732" t="inlineStr">
        <is>
          <t>Saída</t>
        </is>
      </c>
      <c r="C732">
        <f>IF('Saídas'!C177="","Outras saídas",'Saídas'!C177)</f>
        <v/>
      </c>
      <c r="D732">
        <f>IF(ISNUMBER('Saídas'!E177),'Saídas'!E177,0)</f>
        <v/>
      </c>
    </row>
    <row r="733">
      <c r="A733" s="20">
        <f>IF(OR('Saídas'!D178="",'Saídas'!E178=""),"",'Saídas'!D178)</f>
        <v/>
      </c>
      <c r="B733" t="inlineStr">
        <is>
          <t>Saída</t>
        </is>
      </c>
      <c r="C733">
        <f>IF('Saídas'!C178="","Outras saídas",'Saídas'!C178)</f>
        <v/>
      </c>
      <c r="D733">
        <f>IF(ISNUMBER('Saídas'!E178),'Saídas'!E178,0)</f>
        <v/>
      </c>
    </row>
    <row r="734">
      <c r="A734" s="20">
        <f>IF(OR('Saídas'!D179="",'Saídas'!E179=""),"",'Saídas'!D179)</f>
        <v/>
      </c>
      <c r="B734" t="inlineStr">
        <is>
          <t>Saída</t>
        </is>
      </c>
      <c r="C734">
        <f>IF('Saídas'!C179="","Outras saídas",'Saídas'!C179)</f>
        <v/>
      </c>
      <c r="D734">
        <f>IF(ISNUMBER('Saídas'!E179),'Saídas'!E179,0)</f>
        <v/>
      </c>
    </row>
    <row r="735">
      <c r="A735" s="20">
        <f>IF(OR('Saídas'!D180="",'Saídas'!E180=""),"",'Saídas'!D180)</f>
        <v/>
      </c>
      <c r="B735" t="inlineStr">
        <is>
          <t>Saída</t>
        </is>
      </c>
      <c r="C735">
        <f>IF('Saídas'!C180="","Outras saídas",'Saídas'!C180)</f>
        <v/>
      </c>
      <c r="D735">
        <f>IF(ISNUMBER('Saídas'!E180),'Saídas'!E180,0)</f>
        <v/>
      </c>
    </row>
    <row r="736">
      <c r="A736" s="20">
        <f>IF(OR('Saídas'!D181="",'Saídas'!E181=""),"",'Saídas'!D181)</f>
        <v/>
      </c>
      <c r="B736" t="inlineStr">
        <is>
          <t>Saída</t>
        </is>
      </c>
      <c r="C736">
        <f>IF('Saídas'!C181="","Outras saídas",'Saídas'!C181)</f>
        <v/>
      </c>
      <c r="D736">
        <f>IF(ISNUMBER('Saídas'!E181),'Saídas'!E181,0)</f>
        <v/>
      </c>
    </row>
    <row r="737">
      <c r="A737" s="20">
        <f>IF(OR('Saídas'!D182="",'Saídas'!E182=""),"",'Saídas'!D182)</f>
        <v/>
      </c>
      <c r="B737" t="inlineStr">
        <is>
          <t>Saída</t>
        </is>
      </c>
      <c r="C737">
        <f>IF('Saídas'!C182="","Outras saídas",'Saídas'!C182)</f>
        <v/>
      </c>
      <c r="D737">
        <f>IF(ISNUMBER('Saídas'!E182),'Saídas'!E182,0)</f>
        <v/>
      </c>
    </row>
    <row r="738">
      <c r="A738" s="20">
        <f>IF(OR('Saídas'!D183="",'Saídas'!E183=""),"",'Saídas'!D183)</f>
        <v/>
      </c>
      <c r="B738" t="inlineStr">
        <is>
          <t>Saída</t>
        </is>
      </c>
      <c r="C738">
        <f>IF('Saídas'!C183="","Outras saídas",'Saídas'!C183)</f>
        <v/>
      </c>
      <c r="D738">
        <f>IF(ISNUMBER('Saídas'!E183),'Saídas'!E183,0)</f>
        <v/>
      </c>
    </row>
    <row r="739">
      <c r="A739" s="20">
        <f>IF(OR('Saídas'!D184="",'Saídas'!E184=""),"",'Saídas'!D184)</f>
        <v/>
      </c>
      <c r="B739" t="inlineStr">
        <is>
          <t>Saída</t>
        </is>
      </c>
      <c r="C739">
        <f>IF('Saídas'!C184="","Outras saídas",'Saídas'!C184)</f>
        <v/>
      </c>
      <c r="D739">
        <f>IF(ISNUMBER('Saídas'!E184),'Saídas'!E184,0)</f>
        <v/>
      </c>
    </row>
    <row r="740">
      <c r="A740" s="20">
        <f>IF(OR('Saídas'!D185="",'Saídas'!E185=""),"",'Saídas'!D185)</f>
        <v/>
      </c>
      <c r="B740" t="inlineStr">
        <is>
          <t>Saída</t>
        </is>
      </c>
      <c r="C740">
        <f>IF('Saídas'!C185="","Outras saídas",'Saídas'!C185)</f>
        <v/>
      </c>
      <c r="D740">
        <f>IF(ISNUMBER('Saídas'!E185),'Saídas'!E185,0)</f>
        <v/>
      </c>
    </row>
    <row r="741">
      <c r="A741" s="20">
        <f>IF(OR('Saídas'!D186="",'Saídas'!E186=""),"",'Saídas'!D186)</f>
        <v/>
      </c>
      <c r="B741" t="inlineStr">
        <is>
          <t>Saída</t>
        </is>
      </c>
      <c r="C741">
        <f>IF('Saídas'!C186="","Outras saídas",'Saídas'!C186)</f>
        <v/>
      </c>
      <c r="D741">
        <f>IF(ISNUMBER('Saídas'!E186),'Saídas'!E186,0)</f>
        <v/>
      </c>
    </row>
    <row r="742">
      <c r="A742" s="20">
        <f>IF(OR('Saídas'!D187="",'Saídas'!E187=""),"",'Saídas'!D187)</f>
        <v/>
      </c>
      <c r="B742" t="inlineStr">
        <is>
          <t>Saída</t>
        </is>
      </c>
      <c r="C742">
        <f>IF('Saídas'!C187="","Outras saídas",'Saídas'!C187)</f>
        <v/>
      </c>
      <c r="D742">
        <f>IF(ISNUMBER('Saídas'!E187),'Saídas'!E187,0)</f>
        <v/>
      </c>
    </row>
    <row r="743">
      <c r="A743" s="20">
        <f>IF(OR('Saídas'!D188="",'Saídas'!E188=""),"",'Saídas'!D188)</f>
        <v/>
      </c>
      <c r="B743" t="inlineStr">
        <is>
          <t>Saída</t>
        </is>
      </c>
      <c r="C743">
        <f>IF('Saídas'!C188="","Outras saídas",'Saídas'!C188)</f>
        <v/>
      </c>
      <c r="D743">
        <f>IF(ISNUMBER('Saídas'!E188),'Saídas'!E188,0)</f>
        <v/>
      </c>
    </row>
    <row r="744">
      <c r="A744" s="20">
        <f>IF(OR('Saídas'!D189="",'Saídas'!E189=""),"",'Saídas'!D189)</f>
        <v/>
      </c>
      <c r="B744" t="inlineStr">
        <is>
          <t>Saída</t>
        </is>
      </c>
      <c r="C744">
        <f>IF('Saídas'!C189="","Outras saídas",'Saídas'!C189)</f>
        <v/>
      </c>
      <c r="D744">
        <f>IF(ISNUMBER('Saídas'!E189),'Saídas'!E189,0)</f>
        <v/>
      </c>
    </row>
    <row r="745">
      <c r="A745" s="20">
        <f>IF(OR('Saídas'!D190="",'Saídas'!E190=""),"",'Saídas'!D190)</f>
        <v/>
      </c>
      <c r="B745" t="inlineStr">
        <is>
          <t>Saída</t>
        </is>
      </c>
      <c r="C745">
        <f>IF('Saídas'!C190="","Outras saídas",'Saídas'!C190)</f>
        <v/>
      </c>
      <c r="D745">
        <f>IF(ISNUMBER('Saídas'!E190),'Saídas'!E190,0)</f>
        <v/>
      </c>
    </row>
    <row r="746">
      <c r="A746" s="20">
        <f>IF(OR('Saídas'!D191="",'Saídas'!E191=""),"",'Saídas'!D191)</f>
        <v/>
      </c>
      <c r="B746" t="inlineStr">
        <is>
          <t>Saída</t>
        </is>
      </c>
      <c r="C746">
        <f>IF('Saídas'!C191="","Outras saídas",'Saídas'!C191)</f>
        <v/>
      </c>
      <c r="D746">
        <f>IF(ISNUMBER('Saídas'!E191),'Saídas'!E191,0)</f>
        <v/>
      </c>
    </row>
    <row r="747">
      <c r="A747" s="20">
        <f>IF(OR('Saídas'!D192="",'Saídas'!E192=""),"",'Saídas'!D192)</f>
        <v/>
      </c>
      <c r="B747" t="inlineStr">
        <is>
          <t>Saída</t>
        </is>
      </c>
      <c r="C747">
        <f>IF('Saídas'!C192="","Outras saídas",'Saídas'!C192)</f>
        <v/>
      </c>
      <c r="D747">
        <f>IF(ISNUMBER('Saídas'!E192),'Saídas'!E192,0)</f>
        <v/>
      </c>
    </row>
    <row r="748">
      <c r="A748" s="20">
        <f>IF(OR('Saídas'!D193="",'Saídas'!E193=""),"",'Saídas'!D193)</f>
        <v/>
      </c>
      <c r="B748" t="inlineStr">
        <is>
          <t>Saída</t>
        </is>
      </c>
      <c r="C748">
        <f>IF('Saídas'!C193="","Outras saídas",'Saídas'!C193)</f>
        <v/>
      </c>
      <c r="D748">
        <f>IF(ISNUMBER('Saídas'!E193),'Saídas'!E193,0)</f>
        <v/>
      </c>
    </row>
    <row r="749">
      <c r="A749" s="20">
        <f>IF(OR('Saídas'!D194="",'Saídas'!E194=""),"",'Saídas'!D194)</f>
        <v/>
      </c>
      <c r="B749" t="inlineStr">
        <is>
          <t>Saída</t>
        </is>
      </c>
      <c r="C749">
        <f>IF('Saídas'!C194="","Outras saídas",'Saídas'!C194)</f>
        <v/>
      </c>
      <c r="D749">
        <f>IF(ISNUMBER('Saídas'!E194),'Saídas'!E194,0)</f>
        <v/>
      </c>
    </row>
    <row r="750">
      <c r="A750" s="20">
        <f>IF(OR('Saídas'!D195="",'Saídas'!E195=""),"",'Saídas'!D195)</f>
        <v/>
      </c>
      <c r="B750" t="inlineStr">
        <is>
          <t>Saída</t>
        </is>
      </c>
      <c r="C750">
        <f>IF('Saídas'!C195="","Outras saídas",'Saídas'!C195)</f>
        <v/>
      </c>
      <c r="D750">
        <f>IF(ISNUMBER('Saídas'!E195),'Saídas'!E195,0)</f>
        <v/>
      </c>
    </row>
    <row r="751">
      <c r="A751" s="20">
        <f>IF(OR('Saídas'!D196="",'Saídas'!E196=""),"",'Saídas'!D196)</f>
        <v/>
      </c>
      <c r="B751" t="inlineStr">
        <is>
          <t>Saída</t>
        </is>
      </c>
      <c r="C751">
        <f>IF('Saídas'!C196="","Outras saídas",'Saídas'!C196)</f>
        <v/>
      </c>
      <c r="D751">
        <f>IF(ISNUMBER('Saídas'!E196),'Saídas'!E196,0)</f>
        <v/>
      </c>
    </row>
    <row r="752">
      <c r="A752" s="20">
        <f>IF(OR('Saídas'!D197="",'Saídas'!E197=""),"",'Saídas'!D197)</f>
        <v/>
      </c>
      <c r="B752" t="inlineStr">
        <is>
          <t>Saída</t>
        </is>
      </c>
      <c r="C752">
        <f>IF('Saídas'!C197="","Outras saídas",'Saídas'!C197)</f>
        <v/>
      </c>
      <c r="D752">
        <f>IF(ISNUMBER('Saídas'!E197),'Saídas'!E197,0)</f>
        <v/>
      </c>
    </row>
    <row r="753">
      <c r="A753" s="20">
        <f>IF(OR('Saídas'!D198="",'Saídas'!E198=""),"",'Saídas'!D198)</f>
        <v/>
      </c>
      <c r="B753" t="inlineStr">
        <is>
          <t>Saída</t>
        </is>
      </c>
      <c r="C753">
        <f>IF('Saídas'!C198="","Outras saídas",'Saídas'!C198)</f>
        <v/>
      </c>
      <c r="D753">
        <f>IF(ISNUMBER('Saídas'!E198),'Saídas'!E198,0)</f>
        <v/>
      </c>
    </row>
    <row r="754">
      <c r="A754" s="20">
        <f>IF(OR('Saídas'!D199="",'Saídas'!E199=""),"",'Saídas'!D199)</f>
        <v/>
      </c>
      <c r="B754" t="inlineStr">
        <is>
          <t>Saída</t>
        </is>
      </c>
      <c r="C754">
        <f>IF('Saídas'!C199="","Outras saídas",'Saídas'!C199)</f>
        <v/>
      </c>
      <c r="D754">
        <f>IF(ISNUMBER('Saídas'!E199),'Saídas'!E199,0)</f>
        <v/>
      </c>
    </row>
    <row r="755">
      <c r="A755" s="20">
        <f>IF(OR('Saídas'!D200="",'Saídas'!E200=""),"",'Saídas'!D200)</f>
        <v/>
      </c>
      <c r="B755" t="inlineStr">
        <is>
          <t>Saída</t>
        </is>
      </c>
      <c r="C755">
        <f>IF('Saídas'!C200="","Outras saídas",'Saídas'!C200)</f>
        <v/>
      </c>
      <c r="D755">
        <f>IF(ISNUMBER('Saídas'!E200),'Saídas'!E200,0)</f>
        <v/>
      </c>
    </row>
    <row r="756">
      <c r="A756" s="20">
        <f>IF(OR('Saídas'!D201="",'Saídas'!E201=""),"",'Saídas'!D201)</f>
        <v/>
      </c>
      <c r="B756" t="inlineStr">
        <is>
          <t>Saída</t>
        </is>
      </c>
      <c r="C756">
        <f>IF('Saídas'!C201="","Outras saídas",'Saídas'!C201)</f>
        <v/>
      </c>
      <c r="D756">
        <f>IF(ISNUMBER('Saídas'!E201),'Saídas'!E201,0)</f>
        <v/>
      </c>
    </row>
    <row r="757">
      <c r="A757" s="20">
        <f>IF(OR('Saídas'!D202="",'Saídas'!E202=""),"",'Saídas'!D202)</f>
        <v/>
      </c>
      <c r="B757" t="inlineStr">
        <is>
          <t>Saída</t>
        </is>
      </c>
      <c r="C757">
        <f>IF('Saídas'!C202="","Outras saídas",'Saídas'!C202)</f>
        <v/>
      </c>
      <c r="D757">
        <f>IF(ISNUMBER('Saídas'!E202),'Saídas'!E202,0)</f>
        <v/>
      </c>
    </row>
    <row r="758">
      <c r="A758" s="20">
        <f>IF(OR('Saídas'!D203="",'Saídas'!E203=""),"",'Saídas'!D203)</f>
        <v/>
      </c>
      <c r="B758" t="inlineStr">
        <is>
          <t>Saída</t>
        </is>
      </c>
      <c r="C758">
        <f>IF('Saídas'!C203="","Outras saídas",'Saídas'!C203)</f>
        <v/>
      </c>
      <c r="D758">
        <f>IF(ISNUMBER('Saídas'!E203),'Saídas'!E203,0)</f>
        <v/>
      </c>
    </row>
    <row r="759">
      <c r="A759" s="20">
        <f>IF(OR('Saídas'!D204="",'Saídas'!E204=""),"",'Saídas'!D204)</f>
        <v/>
      </c>
      <c r="B759" t="inlineStr">
        <is>
          <t>Saída</t>
        </is>
      </c>
      <c r="C759">
        <f>IF('Saídas'!C204="","Outras saídas",'Saídas'!C204)</f>
        <v/>
      </c>
      <c r="D759">
        <f>IF(ISNUMBER('Saídas'!E204),'Saídas'!E204,0)</f>
        <v/>
      </c>
    </row>
    <row r="760">
      <c r="A760" s="20">
        <f>IF(OR('Saídas'!D205="",'Saídas'!E205=""),"",'Saídas'!D205)</f>
        <v/>
      </c>
      <c r="B760" t="inlineStr">
        <is>
          <t>Saída</t>
        </is>
      </c>
      <c r="C760">
        <f>IF('Saídas'!C205="","Outras saídas",'Saídas'!C205)</f>
        <v/>
      </c>
      <c r="D760">
        <f>IF(ISNUMBER('Saídas'!E205),'Saídas'!E205,0)</f>
        <v/>
      </c>
    </row>
    <row r="761">
      <c r="A761" s="20">
        <f>IF(OR('Saídas'!D206="",'Saídas'!E206=""),"",'Saídas'!D206)</f>
        <v/>
      </c>
      <c r="B761" t="inlineStr">
        <is>
          <t>Saída</t>
        </is>
      </c>
      <c r="C761">
        <f>IF('Saídas'!C206="","Outras saídas",'Saídas'!C206)</f>
        <v/>
      </c>
      <c r="D761">
        <f>IF(ISNUMBER('Saídas'!E206),'Saídas'!E206,0)</f>
        <v/>
      </c>
    </row>
    <row r="762">
      <c r="A762" s="20">
        <f>IF(OR('Saídas'!D207="",'Saídas'!E207=""),"",'Saídas'!D207)</f>
        <v/>
      </c>
      <c r="B762" t="inlineStr">
        <is>
          <t>Saída</t>
        </is>
      </c>
      <c r="C762">
        <f>IF('Saídas'!C207="","Outras saídas",'Saídas'!C207)</f>
        <v/>
      </c>
      <c r="D762">
        <f>IF(ISNUMBER('Saídas'!E207),'Saídas'!E207,0)</f>
        <v/>
      </c>
    </row>
    <row r="763">
      <c r="A763" s="20">
        <f>IF(OR('Saídas'!D208="",'Saídas'!E208=""),"",'Saídas'!D208)</f>
        <v/>
      </c>
      <c r="B763" t="inlineStr">
        <is>
          <t>Saída</t>
        </is>
      </c>
      <c r="C763">
        <f>IF('Saídas'!C208="","Outras saídas",'Saídas'!C208)</f>
        <v/>
      </c>
      <c r="D763">
        <f>IF(ISNUMBER('Saídas'!E208),'Saídas'!E208,0)</f>
        <v/>
      </c>
    </row>
    <row r="764">
      <c r="A764" s="20">
        <f>IF(OR('Saídas'!D209="",'Saídas'!E209=""),"",'Saídas'!D209)</f>
        <v/>
      </c>
      <c r="B764" t="inlineStr">
        <is>
          <t>Saída</t>
        </is>
      </c>
      <c r="C764">
        <f>IF('Saídas'!C209="","Outras saídas",'Saídas'!C209)</f>
        <v/>
      </c>
      <c r="D764">
        <f>IF(ISNUMBER('Saídas'!E209),'Saídas'!E209,0)</f>
        <v/>
      </c>
    </row>
    <row r="765">
      <c r="A765" s="20">
        <f>IF(OR('Saídas'!D210="",'Saídas'!E210=""),"",'Saídas'!D210)</f>
        <v/>
      </c>
      <c r="B765" t="inlineStr">
        <is>
          <t>Saída</t>
        </is>
      </c>
      <c r="C765">
        <f>IF('Saídas'!C210="","Outras saídas",'Saídas'!C210)</f>
        <v/>
      </c>
      <c r="D765">
        <f>IF(ISNUMBER('Saídas'!E210),'Saídas'!E210,0)</f>
        <v/>
      </c>
    </row>
    <row r="766">
      <c r="A766" s="20">
        <f>IF(OR('Saídas'!D211="",'Saídas'!E211=""),"",'Saídas'!D211)</f>
        <v/>
      </c>
      <c r="B766" t="inlineStr">
        <is>
          <t>Saída</t>
        </is>
      </c>
      <c r="C766">
        <f>IF('Saídas'!C211="","Outras saídas",'Saídas'!C211)</f>
        <v/>
      </c>
      <c r="D766">
        <f>IF(ISNUMBER('Saídas'!E211),'Saídas'!E211,0)</f>
        <v/>
      </c>
    </row>
    <row r="767">
      <c r="A767" s="20">
        <f>IF(OR('Saídas'!D212="",'Saídas'!E212=""),"",'Saídas'!D212)</f>
        <v/>
      </c>
      <c r="B767" t="inlineStr">
        <is>
          <t>Saída</t>
        </is>
      </c>
      <c r="C767">
        <f>IF('Saídas'!C212="","Outras saídas",'Saídas'!C212)</f>
        <v/>
      </c>
      <c r="D767">
        <f>IF(ISNUMBER('Saídas'!E212),'Saídas'!E212,0)</f>
        <v/>
      </c>
    </row>
    <row r="768">
      <c r="A768" s="20">
        <f>IF(OR('Saídas'!D213="",'Saídas'!E213=""),"",'Saídas'!D213)</f>
        <v/>
      </c>
      <c r="B768" t="inlineStr">
        <is>
          <t>Saída</t>
        </is>
      </c>
      <c r="C768">
        <f>IF('Saídas'!C213="","Outras saídas",'Saídas'!C213)</f>
        <v/>
      </c>
      <c r="D768">
        <f>IF(ISNUMBER('Saídas'!E213),'Saídas'!E213,0)</f>
        <v/>
      </c>
    </row>
    <row r="769">
      <c r="A769" s="20">
        <f>IF(OR('Saídas'!D214="",'Saídas'!E214=""),"",'Saídas'!D214)</f>
        <v/>
      </c>
      <c r="B769" t="inlineStr">
        <is>
          <t>Saída</t>
        </is>
      </c>
      <c r="C769">
        <f>IF('Saídas'!C214="","Outras saídas",'Saídas'!C214)</f>
        <v/>
      </c>
      <c r="D769">
        <f>IF(ISNUMBER('Saídas'!E214),'Saídas'!E214,0)</f>
        <v/>
      </c>
    </row>
    <row r="770">
      <c r="A770" s="20">
        <f>IF(OR('Saídas'!D215="",'Saídas'!E215=""),"",'Saídas'!D215)</f>
        <v/>
      </c>
      <c r="B770" t="inlineStr">
        <is>
          <t>Saída</t>
        </is>
      </c>
      <c r="C770">
        <f>IF('Saídas'!C215="","Outras saídas",'Saídas'!C215)</f>
        <v/>
      </c>
      <c r="D770">
        <f>IF(ISNUMBER('Saídas'!E215),'Saídas'!E215,0)</f>
        <v/>
      </c>
    </row>
    <row r="771">
      <c r="A771" s="20">
        <f>IF(OR('Saídas'!D216="",'Saídas'!E216=""),"",'Saídas'!D216)</f>
        <v/>
      </c>
      <c r="B771" t="inlineStr">
        <is>
          <t>Saída</t>
        </is>
      </c>
      <c r="C771">
        <f>IF('Saídas'!C216="","Outras saídas",'Saídas'!C216)</f>
        <v/>
      </c>
      <c r="D771">
        <f>IF(ISNUMBER('Saídas'!E216),'Saídas'!E216,0)</f>
        <v/>
      </c>
    </row>
    <row r="772">
      <c r="A772" s="20">
        <f>IF(OR('Saídas'!D217="",'Saídas'!E217=""),"",'Saídas'!D217)</f>
        <v/>
      </c>
      <c r="B772" t="inlineStr">
        <is>
          <t>Saída</t>
        </is>
      </c>
      <c r="C772">
        <f>IF('Saídas'!C217="","Outras saídas",'Saídas'!C217)</f>
        <v/>
      </c>
      <c r="D772">
        <f>IF(ISNUMBER('Saídas'!E217),'Saídas'!E217,0)</f>
        <v/>
      </c>
    </row>
    <row r="773">
      <c r="A773" s="20">
        <f>IF(OR('Saídas'!D218="",'Saídas'!E218=""),"",'Saídas'!D218)</f>
        <v/>
      </c>
      <c r="B773" t="inlineStr">
        <is>
          <t>Saída</t>
        </is>
      </c>
      <c r="C773">
        <f>IF('Saídas'!C218="","Outras saídas",'Saídas'!C218)</f>
        <v/>
      </c>
      <c r="D773">
        <f>IF(ISNUMBER('Saídas'!E218),'Saídas'!E218,0)</f>
        <v/>
      </c>
    </row>
    <row r="774">
      <c r="A774" s="20">
        <f>IF(OR('Saídas'!D219="",'Saídas'!E219=""),"",'Saídas'!D219)</f>
        <v/>
      </c>
      <c r="B774" t="inlineStr">
        <is>
          <t>Saída</t>
        </is>
      </c>
      <c r="C774">
        <f>IF('Saídas'!C219="","Outras saídas",'Saídas'!C219)</f>
        <v/>
      </c>
      <c r="D774">
        <f>IF(ISNUMBER('Saídas'!E219),'Saídas'!E219,0)</f>
        <v/>
      </c>
    </row>
    <row r="775">
      <c r="A775" s="20">
        <f>IF(OR('Saídas'!D220="",'Saídas'!E220=""),"",'Saídas'!D220)</f>
        <v/>
      </c>
      <c r="B775" t="inlineStr">
        <is>
          <t>Saída</t>
        </is>
      </c>
      <c r="C775">
        <f>IF('Saídas'!C220="","Outras saídas",'Saídas'!C220)</f>
        <v/>
      </c>
      <c r="D775">
        <f>IF(ISNUMBER('Saídas'!E220),'Saídas'!E220,0)</f>
        <v/>
      </c>
    </row>
    <row r="776">
      <c r="A776" s="20">
        <f>IF(OR('Saídas'!D221="",'Saídas'!E221=""),"",'Saídas'!D221)</f>
        <v/>
      </c>
      <c r="B776" t="inlineStr">
        <is>
          <t>Saída</t>
        </is>
      </c>
      <c r="C776">
        <f>IF('Saídas'!C221="","Outras saídas",'Saídas'!C221)</f>
        <v/>
      </c>
      <c r="D776">
        <f>IF(ISNUMBER('Saídas'!E221),'Saídas'!E221,0)</f>
        <v/>
      </c>
    </row>
    <row r="777">
      <c r="A777" s="20">
        <f>IF(OR('Saídas'!D222="",'Saídas'!E222=""),"",'Saídas'!D222)</f>
        <v/>
      </c>
      <c r="B777" t="inlineStr">
        <is>
          <t>Saída</t>
        </is>
      </c>
      <c r="C777">
        <f>IF('Saídas'!C222="","Outras saídas",'Saídas'!C222)</f>
        <v/>
      </c>
      <c r="D777">
        <f>IF(ISNUMBER('Saídas'!E222),'Saídas'!E222,0)</f>
        <v/>
      </c>
    </row>
    <row r="778">
      <c r="A778" s="20">
        <f>IF(OR('Saídas'!D223="",'Saídas'!E223=""),"",'Saídas'!D223)</f>
        <v/>
      </c>
      <c r="B778" t="inlineStr">
        <is>
          <t>Saída</t>
        </is>
      </c>
      <c r="C778">
        <f>IF('Saídas'!C223="","Outras saídas",'Saídas'!C223)</f>
        <v/>
      </c>
      <c r="D778">
        <f>IF(ISNUMBER('Saídas'!E223),'Saídas'!E223,0)</f>
        <v/>
      </c>
    </row>
    <row r="779">
      <c r="A779" s="20">
        <f>IF(OR('Saídas'!D224="",'Saídas'!E224=""),"",'Saídas'!D224)</f>
        <v/>
      </c>
      <c r="B779" t="inlineStr">
        <is>
          <t>Saída</t>
        </is>
      </c>
      <c r="C779">
        <f>IF('Saídas'!C224="","Outras saídas",'Saídas'!C224)</f>
        <v/>
      </c>
      <c r="D779">
        <f>IF(ISNUMBER('Saídas'!E224),'Saídas'!E224,0)</f>
        <v/>
      </c>
    </row>
    <row r="780">
      <c r="A780" s="20">
        <f>IF(OR('Saídas'!D225="",'Saídas'!E225=""),"",'Saídas'!D225)</f>
        <v/>
      </c>
      <c r="B780" t="inlineStr">
        <is>
          <t>Saída</t>
        </is>
      </c>
      <c r="C780">
        <f>IF('Saídas'!C225="","Outras saídas",'Saídas'!C225)</f>
        <v/>
      </c>
      <c r="D780">
        <f>IF(ISNUMBER('Saídas'!E225),'Saídas'!E225,0)</f>
        <v/>
      </c>
    </row>
    <row r="781">
      <c r="A781" s="20">
        <f>IF(OR('Saídas'!D226="",'Saídas'!E226=""),"",'Saídas'!D226)</f>
        <v/>
      </c>
      <c r="B781" t="inlineStr">
        <is>
          <t>Saída</t>
        </is>
      </c>
      <c r="C781">
        <f>IF('Saídas'!C226="","Outras saídas",'Saídas'!C226)</f>
        <v/>
      </c>
      <c r="D781">
        <f>IF(ISNUMBER('Saídas'!E226),'Saídas'!E226,0)</f>
        <v/>
      </c>
    </row>
    <row r="782">
      <c r="A782" s="20">
        <f>IF(OR('Saídas'!D227="",'Saídas'!E227=""),"",'Saídas'!D227)</f>
        <v/>
      </c>
      <c r="B782" t="inlineStr">
        <is>
          <t>Saída</t>
        </is>
      </c>
      <c r="C782">
        <f>IF('Saídas'!C227="","Outras saídas",'Saídas'!C227)</f>
        <v/>
      </c>
      <c r="D782">
        <f>IF(ISNUMBER('Saídas'!E227),'Saídas'!E227,0)</f>
        <v/>
      </c>
    </row>
    <row r="783">
      <c r="A783" s="20">
        <f>IF(OR('Saídas'!D228="",'Saídas'!E228=""),"",'Saídas'!D228)</f>
        <v/>
      </c>
      <c r="B783" t="inlineStr">
        <is>
          <t>Saída</t>
        </is>
      </c>
      <c r="C783">
        <f>IF('Saídas'!C228="","Outras saídas",'Saídas'!C228)</f>
        <v/>
      </c>
      <c r="D783">
        <f>IF(ISNUMBER('Saídas'!E228),'Saídas'!E228,0)</f>
        <v/>
      </c>
    </row>
    <row r="784">
      <c r="A784" s="20">
        <f>IF(OR('Saídas'!D229="",'Saídas'!E229=""),"",'Saídas'!D229)</f>
        <v/>
      </c>
      <c r="B784" t="inlineStr">
        <is>
          <t>Saída</t>
        </is>
      </c>
      <c r="C784">
        <f>IF('Saídas'!C229="","Outras saídas",'Saídas'!C229)</f>
        <v/>
      </c>
      <c r="D784">
        <f>IF(ISNUMBER('Saídas'!E229),'Saídas'!E229,0)</f>
        <v/>
      </c>
    </row>
    <row r="785">
      <c r="A785" s="20">
        <f>IF(OR('Saídas'!D230="",'Saídas'!E230=""),"",'Saídas'!D230)</f>
        <v/>
      </c>
      <c r="B785" t="inlineStr">
        <is>
          <t>Saída</t>
        </is>
      </c>
      <c r="C785">
        <f>IF('Saídas'!C230="","Outras saídas",'Saídas'!C230)</f>
        <v/>
      </c>
      <c r="D785">
        <f>IF(ISNUMBER('Saídas'!E230),'Saídas'!E230,0)</f>
        <v/>
      </c>
    </row>
    <row r="786">
      <c r="A786" s="20">
        <f>IF(OR('Saídas'!D231="",'Saídas'!E231=""),"",'Saídas'!D231)</f>
        <v/>
      </c>
      <c r="B786" t="inlineStr">
        <is>
          <t>Saída</t>
        </is>
      </c>
      <c r="C786">
        <f>IF('Saídas'!C231="","Outras saídas",'Saídas'!C231)</f>
        <v/>
      </c>
      <c r="D786">
        <f>IF(ISNUMBER('Saídas'!E231),'Saídas'!E231,0)</f>
        <v/>
      </c>
    </row>
    <row r="787">
      <c r="A787" s="20">
        <f>IF(OR('Saídas'!D232="",'Saídas'!E232=""),"",'Saídas'!D232)</f>
        <v/>
      </c>
      <c r="B787" t="inlineStr">
        <is>
          <t>Saída</t>
        </is>
      </c>
      <c r="C787">
        <f>IF('Saídas'!C232="","Outras saídas",'Saídas'!C232)</f>
        <v/>
      </c>
      <c r="D787">
        <f>IF(ISNUMBER('Saídas'!E232),'Saídas'!E232,0)</f>
        <v/>
      </c>
    </row>
    <row r="788">
      <c r="A788" s="20">
        <f>IF(OR('Saídas'!D233="",'Saídas'!E233=""),"",'Saídas'!D233)</f>
        <v/>
      </c>
      <c r="B788" t="inlineStr">
        <is>
          <t>Saída</t>
        </is>
      </c>
      <c r="C788">
        <f>IF('Saídas'!C233="","Outras saídas",'Saídas'!C233)</f>
        <v/>
      </c>
      <c r="D788">
        <f>IF(ISNUMBER('Saídas'!E233),'Saídas'!E233,0)</f>
        <v/>
      </c>
    </row>
    <row r="789">
      <c r="A789" s="20">
        <f>IF(OR('Saídas'!D234="",'Saídas'!E234=""),"",'Saídas'!D234)</f>
        <v/>
      </c>
      <c r="B789" t="inlineStr">
        <is>
          <t>Saída</t>
        </is>
      </c>
      <c r="C789">
        <f>IF('Saídas'!C234="","Outras saídas",'Saídas'!C234)</f>
        <v/>
      </c>
      <c r="D789">
        <f>IF(ISNUMBER('Saídas'!E234),'Saídas'!E234,0)</f>
        <v/>
      </c>
    </row>
    <row r="790">
      <c r="A790" s="20">
        <f>IF(OR('Saídas'!D235="",'Saídas'!E235=""),"",'Saídas'!D235)</f>
        <v/>
      </c>
      <c r="B790" t="inlineStr">
        <is>
          <t>Saída</t>
        </is>
      </c>
      <c r="C790">
        <f>IF('Saídas'!C235="","Outras saídas",'Saídas'!C235)</f>
        <v/>
      </c>
      <c r="D790">
        <f>IF(ISNUMBER('Saídas'!E235),'Saídas'!E235,0)</f>
        <v/>
      </c>
    </row>
    <row r="791">
      <c r="A791" s="20">
        <f>IF(OR('Saídas'!D236="",'Saídas'!E236=""),"",'Saídas'!D236)</f>
        <v/>
      </c>
      <c r="B791" t="inlineStr">
        <is>
          <t>Saída</t>
        </is>
      </c>
      <c r="C791">
        <f>IF('Saídas'!C236="","Outras saídas",'Saídas'!C236)</f>
        <v/>
      </c>
      <c r="D791">
        <f>IF(ISNUMBER('Saídas'!E236),'Saídas'!E236,0)</f>
        <v/>
      </c>
    </row>
    <row r="792">
      <c r="A792" s="20">
        <f>IF(OR('Saídas'!D237="",'Saídas'!E237=""),"",'Saídas'!D237)</f>
        <v/>
      </c>
      <c r="B792" t="inlineStr">
        <is>
          <t>Saída</t>
        </is>
      </c>
      <c r="C792">
        <f>IF('Saídas'!C237="","Outras saídas",'Saídas'!C237)</f>
        <v/>
      </c>
      <c r="D792">
        <f>IF(ISNUMBER('Saídas'!E237),'Saídas'!E237,0)</f>
        <v/>
      </c>
    </row>
    <row r="793">
      <c r="A793" s="20">
        <f>IF(OR('Saídas'!D238="",'Saídas'!E238=""),"",'Saídas'!D238)</f>
        <v/>
      </c>
      <c r="B793" t="inlineStr">
        <is>
          <t>Saída</t>
        </is>
      </c>
      <c r="C793">
        <f>IF('Saídas'!C238="","Outras saídas",'Saídas'!C238)</f>
        <v/>
      </c>
      <c r="D793">
        <f>IF(ISNUMBER('Saídas'!E238),'Saídas'!E238,0)</f>
        <v/>
      </c>
    </row>
    <row r="794">
      <c r="A794" s="20">
        <f>IF(OR('Saídas'!D239="",'Saídas'!E239=""),"",'Saídas'!D239)</f>
        <v/>
      </c>
      <c r="B794" t="inlineStr">
        <is>
          <t>Saída</t>
        </is>
      </c>
      <c r="C794">
        <f>IF('Saídas'!C239="","Outras saídas",'Saídas'!C239)</f>
        <v/>
      </c>
      <c r="D794">
        <f>IF(ISNUMBER('Saídas'!E239),'Saídas'!E239,0)</f>
        <v/>
      </c>
    </row>
    <row r="795">
      <c r="A795" s="20">
        <f>IF(OR('Saídas'!D240="",'Saídas'!E240=""),"",'Saídas'!D240)</f>
        <v/>
      </c>
      <c r="B795" t="inlineStr">
        <is>
          <t>Saída</t>
        </is>
      </c>
      <c r="C795">
        <f>IF('Saídas'!C240="","Outras saídas",'Saídas'!C240)</f>
        <v/>
      </c>
      <c r="D795">
        <f>IF(ISNUMBER('Saídas'!E240),'Saídas'!E240,0)</f>
        <v/>
      </c>
    </row>
    <row r="796">
      <c r="A796" s="20">
        <f>IF(OR('Saídas'!D241="",'Saídas'!E241=""),"",'Saídas'!D241)</f>
        <v/>
      </c>
      <c r="B796" t="inlineStr">
        <is>
          <t>Saída</t>
        </is>
      </c>
      <c r="C796">
        <f>IF('Saídas'!C241="","Outras saídas",'Saídas'!C241)</f>
        <v/>
      </c>
      <c r="D796">
        <f>IF(ISNUMBER('Saídas'!E241),'Saídas'!E241,0)</f>
        <v/>
      </c>
    </row>
    <row r="797">
      <c r="A797" s="20">
        <f>IF(OR('Saídas'!D242="",'Saídas'!E242=""),"",'Saídas'!D242)</f>
        <v/>
      </c>
      <c r="B797" t="inlineStr">
        <is>
          <t>Saída</t>
        </is>
      </c>
      <c r="C797">
        <f>IF('Saídas'!C242="","Outras saídas",'Saídas'!C242)</f>
        <v/>
      </c>
      <c r="D797">
        <f>IF(ISNUMBER('Saídas'!E242),'Saídas'!E242,0)</f>
        <v/>
      </c>
    </row>
    <row r="798">
      <c r="A798" s="20">
        <f>IF(OR('Saídas'!D243="",'Saídas'!E243=""),"",'Saídas'!D243)</f>
        <v/>
      </c>
      <c r="B798" t="inlineStr">
        <is>
          <t>Saída</t>
        </is>
      </c>
      <c r="C798">
        <f>IF('Saídas'!C243="","Outras saídas",'Saídas'!C243)</f>
        <v/>
      </c>
      <c r="D798">
        <f>IF(ISNUMBER('Saídas'!E243),'Saídas'!E243,0)</f>
        <v/>
      </c>
    </row>
    <row r="799">
      <c r="A799" s="20">
        <f>IF(OR('Saídas'!D244="",'Saídas'!E244=""),"",'Saídas'!D244)</f>
        <v/>
      </c>
      <c r="B799" t="inlineStr">
        <is>
          <t>Saída</t>
        </is>
      </c>
      <c r="C799">
        <f>IF('Saídas'!C244="","Outras saídas",'Saídas'!C244)</f>
        <v/>
      </c>
      <c r="D799">
        <f>IF(ISNUMBER('Saídas'!E244),'Saídas'!E244,0)</f>
        <v/>
      </c>
    </row>
    <row r="800">
      <c r="A800" s="20">
        <f>IF(OR('Saídas'!D245="",'Saídas'!E245=""),"",'Saídas'!D245)</f>
        <v/>
      </c>
      <c r="B800" t="inlineStr">
        <is>
          <t>Saída</t>
        </is>
      </c>
      <c r="C800">
        <f>IF('Saídas'!C245="","Outras saídas",'Saídas'!C245)</f>
        <v/>
      </c>
      <c r="D800">
        <f>IF(ISNUMBER('Saídas'!E245),'Saídas'!E245,0)</f>
        <v/>
      </c>
    </row>
    <row r="801">
      <c r="A801" s="20">
        <f>IF(OR('Saídas'!D246="",'Saídas'!E246=""),"",'Saídas'!D246)</f>
        <v/>
      </c>
      <c r="B801" t="inlineStr">
        <is>
          <t>Saída</t>
        </is>
      </c>
      <c r="C801">
        <f>IF('Saídas'!C246="","Outras saídas",'Saídas'!C246)</f>
        <v/>
      </c>
      <c r="D801">
        <f>IF(ISNUMBER('Saídas'!E246),'Saídas'!E246,0)</f>
        <v/>
      </c>
    </row>
    <row r="802">
      <c r="A802" s="20">
        <f>IF(OR('Saídas'!D247="",'Saídas'!E247=""),"",'Saídas'!D247)</f>
        <v/>
      </c>
      <c r="B802" t="inlineStr">
        <is>
          <t>Saída</t>
        </is>
      </c>
      <c r="C802">
        <f>IF('Saídas'!C247="","Outras saídas",'Saídas'!C247)</f>
        <v/>
      </c>
      <c r="D802">
        <f>IF(ISNUMBER('Saídas'!E247),'Saídas'!E247,0)</f>
        <v/>
      </c>
    </row>
    <row r="803">
      <c r="A803" s="20">
        <f>IF(OR('Saídas'!D248="",'Saídas'!E248=""),"",'Saídas'!D248)</f>
        <v/>
      </c>
      <c r="B803" t="inlineStr">
        <is>
          <t>Saída</t>
        </is>
      </c>
      <c r="C803">
        <f>IF('Saídas'!C248="","Outras saídas",'Saídas'!C248)</f>
        <v/>
      </c>
      <c r="D803">
        <f>IF(ISNUMBER('Saídas'!E248),'Saídas'!E248,0)</f>
        <v/>
      </c>
    </row>
    <row r="804">
      <c r="A804" s="20">
        <f>IF(OR('Saídas'!D249="",'Saídas'!E249=""),"",'Saídas'!D249)</f>
        <v/>
      </c>
      <c r="B804" t="inlineStr">
        <is>
          <t>Saída</t>
        </is>
      </c>
      <c r="C804">
        <f>IF('Saídas'!C249="","Outras saídas",'Saídas'!C249)</f>
        <v/>
      </c>
      <c r="D804">
        <f>IF(ISNUMBER('Saídas'!E249),'Saídas'!E249,0)</f>
        <v/>
      </c>
    </row>
    <row r="805">
      <c r="A805" s="20">
        <f>IF(OR('Saídas'!D250="",'Saídas'!E250=""),"",'Saídas'!D250)</f>
        <v/>
      </c>
      <c r="B805" t="inlineStr">
        <is>
          <t>Saída</t>
        </is>
      </c>
      <c r="C805">
        <f>IF('Saídas'!C250="","Outras saídas",'Saídas'!C250)</f>
        <v/>
      </c>
      <c r="D805">
        <f>IF(ISNUMBER('Saídas'!E250),'Saídas'!E250,0)</f>
        <v/>
      </c>
    </row>
    <row r="806">
      <c r="A806" s="20">
        <f>IF(OR('Saídas'!D251="",'Saídas'!E251=""),"",'Saídas'!D251)</f>
        <v/>
      </c>
      <c r="B806" t="inlineStr">
        <is>
          <t>Saída</t>
        </is>
      </c>
      <c r="C806">
        <f>IF('Saídas'!C251="","Outras saídas",'Saídas'!C251)</f>
        <v/>
      </c>
      <c r="D806">
        <f>IF(ISNUMBER('Saídas'!E251),'Saídas'!E251,0)</f>
        <v/>
      </c>
    </row>
    <row r="807">
      <c r="A807" s="20">
        <f>IF(OR('Saídas'!D252="",'Saídas'!E252=""),"",'Saídas'!D252)</f>
        <v/>
      </c>
      <c r="B807" t="inlineStr">
        <is>
          <t>Saída</t>
        </is>
      </c>
      <c r="C807">
        <f>IF('Saídas'!C252="","Outras saídas",'Saídas'!C252)</f>
        <v/>
      </c>
      <c r="D807">
        <f>IF(ISNUMBER('Saídas'!E252),'Saídas'!E252,0)</f>
        <v/>
      </c>
    </row>
    <row r="808">
      <c r="A808" s="20">
        <f>IF(OR('Saídas'!D253="",'Saídas'!E253=""),"",'Saídas'!D253)</f>
        <v/>
      </c>
      <c r="B808" t="inlineStr">
        <is>
          <t>Saída</t>
        </is>
      </c>
      <c r="C808">
        <f>IF('Saídas'!C253="","Outras saídas",'Saídas'!C253)</f>
        <v/>
      </c>
      <c r="D808">
        <f>IF(ISNUMBER('Saídas'!E253),'Saídas'!E253,0)</f>
        <v/>
      </c>
    </row>
    <row r="809">
      <c r="A809" s="20">
        <f>IF(OR('Saídas'!D254="",'Saídas'!E254=""),"",'Saídas'!D254)</f>
        <v/>
      </c>
      <c r="B809" t="inlineStr">
        <is>
          <t>Saída</t>
        </is>
      </c>
      <c r="C809">
        <f>IF('Saídas'!C254="","Outras saídas",'Saídas'!C254)</f>
        <v/>
      </c>
      <c r="D809">
        <f>IF(ISNUMBER('Saídas'!E254),'Saídas'!E254,0)</f>
        <v/>
      </c>
    </row>
    <row r="810">
      <c r="A810" s="20">
        <f>IF(OR('Saídas'!D255="",'Saídas'!E255=""),"",'Saídas'!D255)</f>
        <v/>
      </c>
      <c r="B810" t="inlineStr">
        <is>
          <t>Saída</t>
        </is>
      </c>
      <c r="C810">
        <f>IF('Saídas'!C255="","Outras saídas",'Saídas'!C255)</f>
        <v/>
      </c>
      <c r="D810">
        <f>IF(ISNUMBER('Saídas'!E255),'Saídas'!E255,0)</f>
        <v/>
      </c>
    </row>
    <row r="811">
      <c r="A811" s="20">
        <f>IF(OR('Saídas'!D256="",'Saídas'!E256=""),"",'Saídas'!D256)</f>
        <v/>
      </c>
      <c r="B811" t="inlineStr">
        <is>
          <t>Saída</t>
        </is>
      </c>
      <c r="C811">
        <f>IF('Saídas'!C256="","Outras saídas",'Saídas'!C256)</f>
        <v/>
      </c>
      <c r="D811">
        <f>IF(ISNUMBER('Saídas'!E256),'Saídas'!E256,0)</f>
        <v/>
      </c>
    </row>
    <row r="812">
      <c r="A812" s="20">
        <f>IF(OR('Saídas'!D257="",'Saídas'!E257=""),"",'Saídas'!D257)</f>
        <v/>
      </c>
      <c r="B812" t="inlineStr">
        <is>
          <t>Saída</t>
        </is>
      </c>
      <c r="C812">
        <f>IF('Saídas'!C257="","Outras saídas",'Saídas'!C257)</f>
        <v/>
      </c>
      <c r="D812">
        <f>IF(ISNUMBER('Saídas'!E257),'Saídas'!E257,0)</f>
        <v/>
      </c>
    </row>
    <row r="813">
      <c r="A813" s="20">
        <f>IF(OR('Saídas'!D258="",'Saídas'!E258=""),"",'Saídas'!D258)</f>
        <v/>
      </c>
      <c r="B813" t="inlineStr">
        <is>
          <t>Saída</t>
        </is>
      </c>
      <c r="C813">
        <f>IF('Saídas'!C258="","Outras saídas",'Saídas'!C258)</f>
        <v/>
      </c>
      <c r="D813">
        <f>IF(ISNUMBER('Saídas'!E258),'Saídas'!E258,0)</f>
        <v/>
      </c>
    </row>
    <row r="814">
      <c r="A814" s="20">
        <f>IF(OR('Saídas'!D259="",'Saídas'!E259=""),"",'Saídas'!D259)</f>
        <v/>
      </c>
      <c r="B814" t="inlineStr">
        <is>
          <t>Saída</t>
        </is>
      </c>
      <c r="C814">
        <f>IF('Saídas'!C259="","Outras saídas",'Saídas'!C259)</f>
        <v/>
      </c>
      <c r="D814">
        <f>IF(ISNUMBER('Saídas'!E259),'Saídas'!E259,0)</f>
        <v/>
      </c>
    </row>
    <row r="815">
      <c r="A815" s="20">
        <f>IF(OR('Saídas'!D260="",'Saídas'!E260=""),"",'Saídas'!D260)</f>
        <v/>
      </c>
      <c r="B815" t="inlineStr">
        <is>
          <t>Saída</t>
        </is>
      </c>
      <c r="C815">
        <f>IF('Saídas'!C260="","Outras saídas",'Saídas'!C260)</f>
        <v/>
      </c>
      <c r="D815">
        <f>IF(ISNUMBER('Saídas'!E260),'Saídas'!E260,0)</f>
        <v/>
      </c>
    </row>
    <row r="816">
      <c r="A816" s="20">
        <f>IF(OR('Saídas'!D261="",'Saídas'!E261=""),"",'Saídas'!D261)</f>
        <v/>
      </c>
      <c r="B816" t="inlineStr">
        <is>
          <t>Saída</t>
        </is>
      </c>
      <c r="C816">
        <f>IF('Saídas'!C261="","Outras saídas",'Saídas'!C261)</f>
        <v/>
      </c>
      <c r="D816">
        <f>IF(ISNUMBER('Saídas'!E261),'Saídas'!E261,0)</f>
        <v/>
      </c>
    </row>
    <row r="817">
      <c r="A817" s="20">
        <f>IF(OR('Saídas'!D262="",'Saídas'!E262=""),"",'Saídas'!D262)</f>
        <v/>
      </c>
      <c r="B817" t="inlineStr">
        <is>
          <t>Saída</t>
        </is>
      </c>
      <c r="C817">
        <f>IF('Saídas'!C262="","Outras saídas",'Saídas'!C262)</f>
        <v/>
      </c>
      <c r="D817">
        <f>IF(ISNUMBER('Saídas'!E262),'Saídas'!E262,0)</f>
        <v/>
      </c>
    </row>
    <row r="818">
      <c r="A818" s="20">
        <f>IF(OR('Saídas'!D263="",'Saídas'!E263=""),"",'Saídas'!D263)</f>
        <v/>
      </c>
      <c r="B818" t="inlineStr">
        <is>
          <t>Saída</t>
        </is>
      </c>
      <c r="C818">
        <f>IF('Saídas'!C263="","Outras saídas",'Saídas'!C263)</f>
        <v/>
      </c>
      <c r="D818">
        <f>IF(ISNUMBER('Saídas'!E263),'Saídas'!E263,0)</f>
        <v/>
      </c>
    </row>
    <row r="819">
      <c r="A819" s="20">
        <f>IF(OR('Saídas'!D264="",'Saídas'!E264=""),"",'Saídas'!D264)</f>
        <v/>
      </c>
      <c r="B819" t="inlineStr">
        <is>
          <t>Saída</t>
        </is>
      </c>
      <c r="C819">
        <f>IF('Saídas'!C264="","Outras saídas",'Saídas'!C264)</f>
        <v/>
      </c>
      <c r="D819">
        <f>IF(ISNUMBER('Saídas'!E264),'Saídas'!E264,0)</f>
        <v/>
      </c>
    </row>
    <row r="820">
      <c r="A820" s="20">
        <f>IF(OR('Saídas'!D265="",'Saídas'!E265=""),"",'Saídas'!D265)</f>
        <v/>
      </c>
      <c r="B820" t="inlineStr">
        <is>
          <t>Saída</t>
        </is>
      </c>
      <c r="C820">
        <f>IF('Saídas'!C265="","Outras saídas",'Saídas'!C265)</f>
        <v/>
      </c>
      <c r="D820">
        <f>IF(ISNUMBER('Saídas'!E265),'Saídas'!E265,0)</f>
        <v/>
      </c>
    </row>
    <row r="821">
      <c r="A821" s="20">
        <f>IF(OR('Saídas'!D266="",'Saídas'!E266=""),"",'Saídas'!D266)</f>
        <v/>
      </c>
      <c r="B821" t="inlineStr">
        <is>
          <t>Saída</t>
        </is>
      </c>
      <c r="C821">
        <f>IF('Saídas'!C266="","Outras saídas",'Saídas'!C266)</f>
        <v/>
      </c>
      <c r="D821">
        <f>IF(ISNUMBER('Saídas'!E266),'Saídas'!E266,0)</f>
        <v/>
      </c>
    </row>
    <row r="822">
      <c r="A822" s="20">
        <f>IF(OR('Saídas'!D267="",'Saídas'!E267=""),"",'Saídas'!D267)</f>
        <v/>
      </c>
      <c r="B822" t="inlineStr">
        <is>
          <t>Saída</t>
        </is>
      </c>
      <c r="C822">
        <f>IF('Saídas'!C267="","Outras saídas",'Saídas'!C267)</f>
        <v/>
      </c>
      <c r="D822">
        <f>IF(ISNUMBER('Saídas'!E267),'Saídas'!E267,0)</f>
        <v/>
      </c>
    </row>
    <row r="823">
      <c r="A823" s="20">
        <f>IF(OR('Saídas'!D268="",'Saídas'!E268=""),"",'Saídas'!D268)</f>
        <v/>
      </c>
      <c r="B823" t="inlineStr">
        <is>
          <t>Saída</t>
        </is>
      </c>
      <c r="C823">
        <f>IF('Saídas'!C268="","Outras saídas",'Saídas'!C268)</f>
        <v/>
      </c>
      <c r="D823">
        <f>IF(ISNUMBER('Saídas'!E268),'Saídas'!E268,0)</f>
        <v/>
      </c>
    </row>
    <row r="824">
      <c r="A824" s="20">
        <f>IF(OR('Saídas'!D269="",'Saídas'!E269=""),"",'Saídas'!D269)</f>
        <v/>
      </c>
      <c r="B824" t="inlineStr">
        <is>
          <t>Saída</t>
        </is>
      </c>
      <c r="C824">
        <f>IF('Saídas'!C269="","Outras saídas",'Saídas'!C269)</f>
        <v/>
      </c>
      <c r="D824">
        <f>IF(ISNUMBER('Saídas'!E269),'Saídas'!E269,0)</f>
        <v/>
      </c>
    </row>
    <row r="825">
      <c r="A825" s="20">
        <f>IF(OR('Saídas'!D270="",'Saídas'!E270=""),"",'Saídas'!D270)</f>
        <v/>
      </c>
      <c r="B825" t="inlineStr">
        <is>
          <t>Saída</t>
        </is>
      </c>
      <c r="C825">
        <f>IF('Saídas'!C270="","Outras saídas",'Saídas'!C270)</f>
        <v/>
      </c>
      <c r="D825">
        <f>IF(ISNUMBER('Saídas'!E270),'Saídas'!E270,0)</f>
        <v/>
      </c>
    </row>
    <row r="826">
      <c r="A826" s="20">
        <f>IF(OR('Saídas'!D271="",'Saídas'!E271=""),"",'Saídas'!D271)</f>
        <v/>
      </c>
      <c r="B826" t="inlineStr">
        <is>
          <t>Saída</t>
        </is>
      </c>
      <c r="C826">
        <f>IF('Saídas'!C271="","Outras saídas",'Saídas'!C271)</f>
        <v/>
      </c>
      <c r="D826">
        <f>IF(ISNUMBER('Saídas'!E271),'Saídas'!E271,0)</f>
        <v/>
      </c>
    </row>
    <row r="827">
      <c r="A827" s="20">
        <f>IF(OR('Saídas'!D272="",'Saídas'!E272=""),"",'Saídas'!D272)</f>
        <v/>
      </c>
      <c r="B827" t="inlineStr">
        <is>
          <t>Saída</t>
        </is>
      </c>
      <c r="C827">
        <f>IF('Saídas'!C272="","Outras saídas",'Saídas'!C272)</f>
        <v/>
      </c>
      <c r="D827">
        <f>IF(ISNUMBER('Saídas'!E272),'Saídas'!E272,0)</f>
        <v/>
      </c>
    </row>
    <row r="828">
      <c r="A828" s="20">
        <f>IF(OR('Saídas'!D273="",'Saídas'!E273=""),"",'Saídas'!D273)</f>
        <v/>
      </c>
      <c r="B828" t="inlineStr">
        <is>
          <t>Saída</t>
        </is>
      </c>
      <c r="C828">
        <f>IF('Saídas'!C273="","Outras saídas",'Saídas'!C273)</f>
        <v/>
      </c>
      <c r="D828">
        <f>IF(ISNUMBER('Saídas'!E273),'Saídas'!E273,0)</f>
        <v/>
      </c>
    </row>
    <row r="829">
      <c r="A829" s="20">
        <f>IF(OR('Saídas'!D274="",'Saídas'!E274=""),"",'Saídas'!D274)</f>
        <v/>
      </c>
      <c r="B829" t="inlineStr">
        <is>
          <t>Saída</t>
        </is>
      </c>
      <c r="C829">
        <f>IF('Saídas'!C274="","Outras saídas",'Saídas'!C274)</f>
        <v/>
      </c>
      <c r="D829">
        <f>IF(ISNUMBER('Saídas'!E274),'Saídas'!E274,0)</f>
        <v/>
      </c>
    </row>
    <row r="830">
      <c r="A830" s="20">
        <f>IF(OR('Saídas'!D275="",'Saídas'!E275=""),"",'Saídas'!D275)</f>
        <v/>
      </c>
      <c r="B830" t="inlineStr">
        <is>
          <t>Saída</t>
        </is>
      </c>
      <c r="C830">
        <f>IF('Saídas'!C275="","Outras saídas",'Saídas'!C275)</f>
        <v/>
      </c>
      <c r="D830">
        <f>IF(ISNUMBER('Saídas'!E275),'Saídas'!E275,0)</f>
        <v/>
      </c>
    </row>
    <row r="831">
      <c r="A831" s="20">
        <f>IF(OR('Saídas'!D276="",'Saídas'!E276=""),"",'Saídas'!D276)</f>
        <v/>
      </c>
      <c r="B831" t="inlineStr">
        <is>
          <t>Saída</t>
        </is>
      </c>
      <c r="C831">
        <f>IF('Saídas'!C276="","Outras saídas",'Saídas'!C276)</f>
        <v/>
      </c>
      <c r="D831">
        <f>IF(ISNUMBER('Saídas'!E276),'Saídas'!E276,0)</f>
        <v/>
      </c>
    </row>
    <row r="832">
      <c r="A832" s="20">
        <f>IF(OR('Saídas'!D277="",'Saídas'!E277=""),"",'Saídas'!D277)</f>
        <v/>
      </c>
      <c r="B832" t="inlineStr">
        <is>
          <t>Saída</t>
        </is>
      </c>
      <c r="C832">
        <f>IF('Saídas'!C277="","Outras saídas",'Saídas'!C277)</f>
        <v/>
      </c>
      <c r="D832">
        <f>IF(ISNUMBER('Saídas'!E277),'Saídas'!E277,0)</f>
        <v/>
      </c>
    </row>
    <row r="833">
      <c r="A833" s="20">
        <f>IF(OR('Saídas'!D278="",'Saídas'!E278=""),"",'Saídas'!D278)</f>
        <v/>
      </c>
      <c r="B833" t="inlineStr">
        <is>
          <t>Saída</t>
        </is>
      </c>
      <c r="C833">
        <f>IF('Saídas'!C278="","Outras saídas",'Saídas'!C278)</f>
        <v/>
      </c>
      <c r="D833">
        <f>IF(ISNUMBER('Saídas'!E278),'Saídas'!E278,0)</f>
        <v/>
      </c>
    </row>
    <row r="834">
      <c r="A834" s="20">
        <f>IF(OR('Saídas'!D279="",'Saídas'!E279=""),"",'Saídas'!D279)</f>
        <v/>
      </c>
      <c r="B834" t="inlineStr">
        <is>
          <t>Saída</t>
        </is>
      </c>
      <c r="C834">
        <f>IF('Saídas'!C279="","Outras saídas",'Saídas'!C279)</f>
        <v/>
      </c>
      <c r="D834">
        <f>IF(ISNUMBER('Saídas'!E279),'Saídas'!E279,0)</f>
        <v/>
      </c>
    </row>
    <row r="835">
      <c r="A835" s="20">
        <f>IF(OR('Saídas'!D280="",'Saídas'!E280=""),"",'Saídas'!D280)</f>
        <v/>
      </c>
      <c r="B835" t="inlineStr">
        <is>
          <t>Saída</t>
        </is>
      </c>
      <c r="C835">
        <f>IF('Saídas'!C280="","Outras saídas",'Saídas'!C280)</f>
        <v/>
      </c>
      <c r="D835">
        <f>IF(ISNUMBER('Saídas'!E280),'Saídas'!E280,0)</f>
        <v/>
      </c>
    </row>
    <row r="836">
      <c r="A836" s="20">
        <f>IF(OR('Saídas'!D281="",'Saídas'!E281=""),"",'Saídas'!D281)</f>
        <v/>
      </c>
      <c r="B836" t="inlineStr">
        <is>
          <t>Saída</t>
        </is>
      </c>
      <c r="C836">
        <f>IF('Saídas'!C281="","Outras saídas",'Saídas'!C281)</f>
        <v/>
      </c>
      <c r="D836">
        <f>IF(ISNUMBER('Saídas'!E281),'Saídas'!E281,0)</f>
        <v/>
      </c>
    </row>
    <row r="837">
      <c r="A837" s="20">
        <f>IF(OR('Saídas'!D282="",'Saídas'!E282=""),"",'Saídas'!D282)</f>
        <v/>
      </c>
      <c r="B837" t="inlineStr">
        <is>
          <t>Saída</t>
        </is>
      </c>
      <c r="C837">
        <f>IF('Saídas'!C282="","Outras saídas",'Saídas'!C282)</f>
        <v/>
      </c>
      <c r="D837">
        <f>IF(ISNUMBER('Saídas'!E282),'Saídas'!E282,0)</f>
        <v/>
      </c>
    </row>
    <row r="838">
      <c r="A838" s="20">
        <f>IF(OR('Saídas'!D283="",'Saídas'!E283=""),"",'Saídas'!D283)</f>
        <v/>
      </c>
      <c r="B838" t="inlineStr">
        <is>
          <t>Saída</t>
        </is>
      </c>
      <c r="C838">
        <f>IF('Saídas'!C283="","Outras saídas",'Saídas'!C283)</f>
        <v/>
      </c>
      <c r="D838">
        <f>IF(ISNUMBER('Saídas'!E283),'Saídas'!E283,0)</f>
        <v/>
      </c>
    </row>
    <row r="839">
      <c r="A839" s="20">
        <f>IF(OR('Saídas'!D284="",'Saídas'!E284=""),"",'Saídas'!D284)</f>
        <v/>
      </c>
      <c r="B839" t="inlineStr">
        <is>
          <t>Saída</t>
        </is>
      </c>
      <c r="C839">
        <f>IF('Saídas'!C284="","Outras saídas",'Saídas'!C284)</f>
        <v/>
      </c>
      <c r="D839">
        <f>IF(ISNUMBER('Saídas'!E284),'Saídas'!E284,0)</f>
        <v/>
      </c>
    </row>
    <row r="840">
      <c r="A840" s="20">
        <f>IF(OR('Saídas'!D285="",'Saídas'!E285=""),"",'Saídas'!D285)</f>
        <v/>
      </c>
      <c r="B840" t="inlineStr">
        <is>
          <t>Saída</t>
        </is>
      </c>
      <c r="C840">
        <f>IF('Saídas'!C285="","Outras saídas",'Saídas'!C285)</f>
        <v/>
      </c>
      <c r="D840">
        <f>IF(ISNUMBER('Saídas'!E285),'Saídas'!E285,0)</f>
        <v/>
      </c>
    </row>
    <row r="841">
      <c r="A841" s="20">
        <f>IF(OR('Saídas'!D286="",'Saídas'!E286=""),"",'Saídas'!D286)</f>
        <v/>
      </c>
      <c r="B841" t="inlineStr">
        <is>
          <t>Saída</t>
        </is>
      </c>
      <c r="C841">
        <f>IF('Saídas'!C286="","Outras saídas",'Saídas'!C286)</f>
        <v/>
      </c>
      <c r="D841">
        <f>IF(ISNUMBER('Saídas'!E286),'Saídas'!E286,0)</f>
        <v/>
      </c>
    </row>
    <row r="842">
      <c r="A842" s="20">
        <f>IF(OR('Saídas'!D287="",'Saídas'!E287=""),"",'Saídas'!D287)</f>
        <v/>
      </c>
      <c r="B842" t="inlineStr">
        <is>
          <t>Saída</t>
        </is>
      </c>
      <c r="C842">
        <f>IF('Saídas'!C287="","Outras saídas",'Saídas'!C287)</f>
        <v/>
      </c>
      <c r="D842">
        <f>IF(ISNUMBER('Saídas'!E287),'Saídas'!E287,0)</f>
        <v/>
      </c>
    </row>
    <row r="843">
      <c r="A843" s="20">
        <f>IF(OR('Saídas'!D288="",'Saídas'!E288=""),"",'Saídas'!D288)</f>
        <v/>
      </c>
      <c r="B843" t="inlineStr">
        <is>
          <t>Saída</t>
        </is>
      </c>
      <c r="C843">
        <f>IF('Saídas'!C288="","Outras saídas",'Saídas'!C288)</f>
        <v/>
      </c>
      <c r="D843">
        <f>IF(ISNUMBER('Saídas'!E288),'Saídas'!E288,0)</f>
        <v/>
      </c>
    </row>
    <row r="844">
      <c r="A844" s="20">
        <f>IF(OR('Saídas'!D289="",'Saídas'!E289=""),"",'Saídas'!D289)</f>
        <v/>
      </c>
      <c r="B844" t="inlineStr">
        <is>
          <t>Saída</t>
        </is>
      </c>
      <c r="C844">
        <f>IF('Saídas'!C289="","Outras saídas",'Saídas'!C289)</f>
        <v/>
      </c>
      <c r="D844">
        <f>IF(ISNUMBER('Saídas'!E289),'Saídas'!E289,0)</f>
        <v/>
      </c>
    </row>
    <row r="845">
      <c r="A845" s="20">
        <f>IF(OR('Saídas'!D290="",'Saídas'!E290=""),"",'Saídas'!D290)</f>
        <v/>
      </c>
      <c r="B845" t="inlineStr">
        <is>
          <t>Saída</t>
        </is>
      </c>
      <c r="C845">
        <f>IF('Saídas'!C290="","Outras saídas",'Saídas'!C290)</f>
        <v/>
      </c>
      <c r="D845">
        <f>IF(ISNUMBER('Saídas'!E290),'Saídas'!E290,0)</f>
        <v/>
      </c>
    </row>
    <row r="846">
      <c r="A846" s="20">
        <f>IF(OR('Saídas'!D291="",'Saídas'!E291=""),"",'Saídas'!D291)</f>
        <v/>
      </c>
      <c r="B846" t="inlineStr">
        <is>
          <t>Saída</t>
        </is>
      </c>
      <c r="C846">
        <f>IF('Saídas'!C291="","Outras saídas",'Saídas'!C291)</f>
        <v/>
      </c>
      <c r="D846">
        <f>IF(ISNUMBER('Saídas'!E291),'Saídas'!E291,0)</f>
        <v/>
      </c>
    </row>
    <row r="847">
      <c r="A847" s="20">
        <f>IF(OR('Saídas'!D292="",'Saídas'!E292=""),"",'Saídas'!D292)</f>
        <v/>
      </c>
      <c r="B847" t="inlineStr">
        <is>
          <t>Saída</t>
        </is>
      </c>
      <c r="C847">
        <f>IF('Saídas'!C292="","Outras saídas",'Saídas'!C292)</f>
        <v/>
      </c>
      <c r="D847">
        <f>IF(ISNUMBER('Saídas'!E292),'Saídas'!E292,0)</f>
        <v/>
      </c>
    </row>
    <row r="848">
      <c r="A848" s="20">
        <f>IF(OR('Saídas'!D293="",'Saídas'!E293=""),"",'Saídas'!D293)</f>
        <v/>
      </c>
      <c r="B848" t="inlineStr">
        <is>
          <t>Saída</t>
        </is>
      </c>
      <c r="C848">
        <f>IF('Saídas'!C293="","Outras saídas",'Saídas'!C293)</f>
        <v/>
      </c>
      <c r="D848">
        <f>IF(ISNUMBER('Saídas'!E293),'Saídas'!E293,0)</f>
        <v/>
      </c>
    </row>
    <row r="849">
      <c r="A849" s="20">
        <f>IF(OR('Saídas'!D294="",'Saídas'!E294=""),"",'Saídas'!D294)</f>
        <v/>
      </c>
      <c r="B849" t="inlineStr">
        <is>
          <t>Saída</t>
        </is>
      </c>
      <c r="C849">
        <f>IF('Saídas'!C294="","Outras saídas",'Saídas'!C294)</f>
        <v/>
      </c>
      <c r="D849">
        <f>IF(ISNUMBER('Saídas'!E294),'Saídas'!E294,0)</f>
        <v/>
      </c>
    </row>
    <row r="850">
      <c r="A850" s="20">
        <f>IF(OR('Saídas'!D295="",'Saídas'!E295=""),"",'Saídas'!D295)</f>
        <v/>
      </c>
      <c r="B850" t="inlineStr">
        <is>
          <t>Saída</t>
        </is>
      </c>
      <c r="C850">
        <f>IF('Saídas'!C295="","Outras saídas",'Saídas'!C295)</f>
        <v/>
      </c>
      <c r="D850">
        <f>IF(ISNUMBER('Saídas'!E295),'Saídas'!E295,0)</f>
        <v/>
      </c>
    </row>
    <row r="851">
      <c r="A851" s="20">
        <f>IF(OR('Saídas'!D296="",'Saídas'!E296=""),"",'Saídas'!D296)</f>
        <v/>
      </c>
      <c r="B851" t="inlineStr">
        <is>
          <t>Saída</t>
        </is>
      </c>
      <c r="C851">
        <f>IF('Saídas'!C296="","Outras saídas",'Saídas'!C296)</f>
        <v/>
      </c>
      <c r="D851">
        <f>IF(ISNUMBER('Saídas'!E296),'Saídas'!E296,0)</f>
        <v/>
      </c>
    </row>
    <row r="852">
      <c r="A852" s="20">
        <f>IF(OR('Saídas'!D297="",'Saídas'!E297=""),"",'Saídas'!D297)</f>
        <v/>
      </c>
      <c r="B852" t="inlineStr">
        <is>
          <t>Saída</t>
        </is>
      </c>
      <c r="C852">
        <f>IF('Saídas'!C297="","Outras saídas",'Saídas'!C297)</f>
        <v/>
      </c>
      <c r="D852">
        <f>IF(ISNUMBER('Saídas'!E297),'Saídas'!E297,0)</f>
        <v/>
      </c>
    </row>
    <row r="853">
      <c r="A853" s="20">
        <f>IF(OR('Saídas'!D298="",'Saídas'!E298=""),"",'Saídas'!D298)</f>
        <v/>
      </c>
      <c r="B853" t="inlineStr">
        <is>
          <t>Saída</t>
        </is>
      </c>
      <c r="C853">
        <f>IF('Saídas'!C298="","Outras saídas",'Saídas'!C298)</f>
        <v/>
      </c>
      <c r="D853">
        <f>IF(ISNUMBER('Saídas'!E298),'Saídas'!E298,0)</f>
        <v/>
      </c>
    </row>
    <row r="854">
      <c r="A854" s="20">
        <f>IF(OR('Saídas'!D299="",'Saídas'!E299=""),"",'Saídas'!D299)</f>
        <v/>
      </c>
      <c r="B854" t="inlineStr">
        <is>
          <t>Saída</t>
        </is>
      </c>
      <c r="C854">
        <f>IF('Saídas'!C299="","Outras saídas",'Saídas'!C299)</f>
        <v/>
      </c>
      <c r="D854">
        <f>IF(ISNUMBER('Saídas'!E299),'Saídas'!E299,0)</f>
        <v/>
      </c>
    </row>
    <row r="855">
      <c r="A855" s="20">
        <f>IF(OR('Saídas'!D300="",'Saídas'!E300=""),"",'Saídas'!D300)</f>
        <v/>
      </c>
      <c r="B855" t="inlineStr">
        <is>
          <t>Saída</t>
        </is>
      </c>
      <c r="C855">
        <f>IF('Saídas'!C300="","Outras saídas",'Saídas'!C300)</f>
        <v/>
      </c>
      <c r="D855">
        <f>IF(ISNUMBER('Saídas'!E300),'Saídas'!E300,0)</f>
        <v/>
      </c>
    </row>
    <row r="856">
      <c r="A856" s="20">
        <f>IF(OR('Saídas'!D301="",'Saídas'!E301=""),"",'Saídas'!D301)</f>
        <v/>
      </c>
      <c r="B856" t="inlineStr">
        <is>
          <t>Saída</t>
        </is>
      </c>
      <c r="C856">
        <f>IF('Saídas'!C301="","Outras saídas",'Saídas'!C301)</f>
        <v/>
      </c>
      <c r="D856">
        <f>IF(ISNUMBER('Saídas'!E301),'Saídas'!E301,0)</f>
        <v/>
      </c>
    </row>
    <row r="857">
      <c r="A857" s="20">
        <f>IF(OR('Saídas'!D302="",'Saídas'!E302=""),"",'Saídas'!D302)</f>
        <v/>
      </c>
      <c r="B857" t="inlineStr">
        <is>
          <t>Saída</t>
        </is>
      </c>
      <c r="C857">
        <f>IF('Saídas'!C302="","Outras saídas",'Saídas'!C302)</f>
        <v/>
      </c>
      <c r="D857">
        <f>IF(ISNUMBER('Saídas'!E302),'Saídas'!E302,0)</f>
        <v/>
      </c>
    </row>
    <row r="858">
      <c r="A858" s="20">
        <f>IF(OR('Saídas'!D303="",'Saídas'!E303=""),"",'Saídas'!D303)</f>
        <v/>
      </c>
      <c r="B858" t="inlineStr">
        <is>
          <t>Saída</t>
        </is>
      </c>
      <c r="C858">
        <f>IF('Saídas'!C303="","Outras saídas",'Saídas'!C303)</f>
        <v/>
      </c>
      <c r="D858">
        <f>IF(ISNUMBER('Saídas'!E303),'Saídas'!E303,0)</f>
        <v/>
      </c>
    </row>
    <row r="859">
      <c r="A859" s="20">
        <f>IF(OR('Saídas'!D304="",'Saídas'!E304=""),"",'Saídas'!D304)</f>
        <v/>
      </c>
      <c r="B859" t="inlineStr">
        <is>
          <t>Saída</t>
        </is>
      </c>
      <c r="C859">
        <f>IF('Saídas'!C304="","Outras saídas",'Saídas'!C304)</f>
        <v/>
      </c>
      <c r="D859">
        <f>IF(ISNUMBER('Saídas'!E304),'Saídas'!E304,0)</f>
        <v/>
      </c>
    </row>
    <row r="860">
      <c r="A860" s="20">
        <f>IF(OR('Saídas'!D305="",'Saídas'!E305=""),"",'Saídas'!D305)</f>
        <v/>
      </c>
      <c r="B860" t="inlineStr">
        <is>
          <t>Saída</t>
        </is>
      </c>
      <c r="C860">
        <f>IF('Saídas'!C305="","Outras saídas",'Saídas'!C305)</f>
        <v/>
      </c>
      <c r="D860">
        <f>IF(ISNUMBER('Saídas'!E305),'Saídas'!E305,0)</f>
        <v/>
      </c>
    </row>
    <row r="861">
      <c r="A861" s="20">
        <f>IF(OR('Saídas'!D306="",'Saídas'!E306=""),"",'Saídas'!D306)</f>
        <v/>
      </c>
      <c r="B861" t="inlineStr">
        <is>
          <t>Saída</t>
        </is>
      </c>
      <c r="C861">
        <f>IF('Saídas'!C306="","Outras saídas",'Saídas'!C306)</f>
        <v/>
      </c>
      <c r="D861">
        <f>IF(ISNUMBER('Saídas'!E306),'Saídas'!E306,0)</f>
        <v/>
      </c>
    </row>
    <row r="862">
      <c r="A862" s="20">
        <f>'Contas fixas'!G7</f>
        <v/>
      </c>
      <c r="B862" t="inlineStr">
        <is>
          <t>Saída</t>
        </is>
      </c>
      <c r="C862">
        <f>IF('Contas fixas'!C7="","Outras saídas",'Contas fixas'!C7)</f>
        <v/>
      </c>
      <c r="D862">
        <f>IF(ISNUMBER('Contas fixas'!E7),'Contas fixas'!E7,0)</f>
        <v/>
      </c>
    </row>
    <row r="863">
      <c r="A863" s="20">
        <f>'Contas fixas'!H7</f>
        <v/>
      </c>
      <c r="B863" t="inlineStr">
        <is>
          <t>Saída</t>
        </is>
      </c>
      <c r="C863">
        <f>IF('Contas fixas'!C7="","Outras saídas",'Contas fixas'!C7)</f>
        <v/>
      </c>
      <c r="D863">
        <f>IF(ISNUMBER('Contas fixas'!E7),'Contas fixas'!E7,0)</f>
        <v/>
      </c>
    </row>
    <row r="864">
      <c r="A864" s="20">
        <f>'Contas fixas'!G8</f>
        <v/>
      </c>
      <c r="B864" t="inlineStr">
        <is>
          <t>Saída</t>
        </is>
      </c>
      <c r="C864">
        <f>IF('Contas fixas'!C8="","Outras saídas",'Contas fixas'!C8)</f>
        <v/>
      </c>
      <c r="D864">
        <f>IF(ISNUMBER('Contas fixas'!E8),'Contas fixas'!E8,0)</f>
        <v/>
      </c>
    </row>
    <row r="865">
      <c r="A865" s="20">
        <f>'Contas fixas'!H8</f>
        <v/>
      </c>
      <c r="B865" t="inlineStr">
        <is>
          <t>Saída</t>
        </is>
      </c>
      <c r="C865">
        <f>IF('Contas fixas'!C8="","Outras saídas",'Contas fixas'!C8)</f>
        <v/>
      </c>
      <c r="D865">
        <f>IF(ISNUMBER('Contas fixas'!E8),'Contas fixas'!E8,0)</f>
        <v/>
      </c>
    </row>
    <row r="866">
      <c r="A866" s="20">
        <f>'Contas fixas'!G9</f>
        <v/>
      </c>
      <c r="B866" t="inlineStr">
        <is>
          <t>Saída</t>
        </is>
      </c>
      <c r="C866">
        <f>IF('Contas fixas'!C9="","Outras saídas",'Contas fixas'!C9)</f>
        <v/>
      </c>
      <c r="D866">
        <f>IF(ISNUMBER('Contas fixas'!E9),'Contas fixas'!E9,0)</f>
        <v/>
      </c>
    </row>
    <row r="867">
      <c r="A867" s="20">
        <f>'Contas fixas'!H9</f>
        <v/>
      </c>
      <c r="B867" t="inlineStr">
        <is>
          <t>Saída</t>
        </is>
      </c>
      <c r="C867">
        <f>IF('Contas fixas'!C9="","Outras saídas",'Contas fixas'!C9)</f>
        <v/>
      </c>
      <c r="D867">
        <f>IF(ISNUMBER('Contas fixas'!E9),'Contas fixas'!E9,0)</f>
        <v/>
      </c>
    </row>
    <row r="868">
      <c r="A868" s="20">
        <f>'Contas fixas'!G10</f>
        <v/>
      </c>
      <c r="B868" t="inlineStr">
        <is>
          <t>Saída</t>
        </is>
      </c>
      <c r="C868">
        <f>IF('Contas fixas'!C10="","Outras saídas",'Contas fixas'!C10)</f>
        <v/>
      </c>
      <c r="D868">
        <f>IF(ISNUMBER('Contas fixas'!E10),'Contas fixas'!E10,0)</f>
        <v/>
      </c>
    </row>
    <row r="869">
      <c r="A869" s="20">
        <f>'Contas fixas'!H10</f>
        <v/>
      </c>
      <c r="B869" t="inlineStr">
        <is>
          <t>Saída</t>
        </is>
      </c>
      <c r="C869">
        <f>IF('Contas fixas'!C10="","Outras saídas",'Contas fixas'!C10)</f>
        <v/>
      </c>
      <c r="D869">
        <f>IF(ISNUMBER('Contas fixas'!E10),'Contas fixas'!E10,0)</f>
        <v/>
      </c>
    </row>
    <row r="870">
      <c r="A870" s="20">
        <f>'Contas fixas'!G11</f>
        <v/>
      </c>
      <c r="B870" t="inlineStr">
        <is>
          <t>Saída</t>
        </is>
      </c>
      <c r="C870">
        <f>IF('Contas fixas'!C11="","Outras saídas",'Contas fixas'!C11)</f>
        <v/>
      </c>
      <c r="D870">
        <f>IF(ISNUMBER('Contas fixas'!E11),'Contas fixas'!E11,0)</f>
        <v/>
      </c>
    </row>
    <row r="871">
      <c r="A871" s="20">
        <f>'Contas fixas'!H11</f>
        <v/>
      </c>
      <c r="B871" t="inlineStr">
        <is>
          <t>Saída</t>
        </is>
      </c>
      <c r="C871">
        <f>IF('Contas fixas'!C11="","Outras saídas",'Contas fixas'!C11)</f>
        <v/>
      </c>
      <c r="D871">
        <f>IF(ISNUMBER('Contas fixas'!E11),'Contas fixas'!E11,0)</f>
        <v/>
      </c>
    </row>
    <row r="872">
      <c r="A872" s="20">
        <f>'Contas fixas'!G12</f>
        <v/>
      </c>
      <c r="B872" t="inlineStr">
        <is>
          <t>Saída</t>
        </is>
      </c>
      <c r="C872">
        <f>IF('Contas fixas'!C12="","Outras saídas",'Contas fixas'!C12)</f>
        <v/>
      </c>
      <c r="D872">
        <f>IF(ISNUMBER('Contas fixas'!E12),'Contas fixas'!E12,0)</f>
        <v/>
      </c>
    </row>
    <row r="873">
      <c r="A873" s="20">
        <f>'Contas fixas'!H12</f>
        <v/>
      </c>
      <c r="B873" t="inlineStr">
        <is>
          <t>Saída</t>
        </is>
      </c>
      <c r="C873">
        <f>IF('Contas fixas'!C12="","Outras saídas",'Contas fixas'!C12)</f>
        <v/>
      </c>
      <c r="D873">
        <f>IF(ISNUMBER('Contas fixas'!E12),'Contas fixas'!E12,0)</f>
        <v/>
      </c>
    </row>
    <row r="874">
      <c r="A874" s="20">
        <f>'Contas fixas'!G13</f>
        <v/>
      </c>
      <c r="B874" t="inlineStr">
        <is>
          <t>Saída</t>
        </is>
      </c>
      <c r="C874">
        <f>IF('Contas fixas'!C13="","Outras saídas",'Contas fixas'!C13)</f>
        <v/>
      </c>
      <c r="D874">
        <f>IF(ISNUMBER('Contas fixas'!E13),'Contas fixas'!E13,0)</f>
        <v/>
      </c>
    </row>
    <row r="875">
      <c r="A875" s="20">
        <f>'Contas fixas'!H13</f>
        <v/>
      </c>
      <c r="B875" t="inlineStr">
        <is>
          <t>Saída</t>
        </is>
      </c>
      <c r="C875">
        <f>IF('Contas fixas'!C13="","Outras saídas",'Contas fixas'!C13)</f>
        <v/>
      </c>
      <c r="D875">
        <f>IF(ISNUMBER('Contas fixas'!E13),'Contas fixas'!E13,0)</f>
        <v/>
      </c>
    </row>
    <row r="876">
      <c r="A876" s="20">
        <f>'Contas fixas'!G14</f>
        <v/>
      </c>
      <c r="B876" t="inlineStr">
        <is>
          <t>Saída</t>
        </is>
      </c>
      <c r="C876">
        <f>IF('Contas fixas'!C14="","Outras saídas",'Contas fixas'!C14)</f>
        <v/>
      </c>
      <c r="D876">
        <f>IF(ISNUMBER('Contas fixas'!E14),'Contas fixas'!E14,0)</f>
        <v/>
      </c>
    </row>
    <row r="877">
      <c r="A877" s="20">
        <f>'Contas fixas'!H14</f>
        <v/>
      </c>
      <c r="B877" t="inlineStr">
        <is>
          <t>Saída</t>
        </is>
      </c>
      <c r="C877">
        <f>IF('Contas fixas'!C14="","Outras saídas",'Contas fixas'!C14)</f>
        <v/>
      </c>
      <c r="D877">
        <f>IF(ISNUMBER('Contas fixas'!E14),'Contas fixas'!E14,0)</f>
        <v/>
      </c>
    </row>
    <row r="878">
      <c r="A878" s="20">
        <f>'Contas fixas'!G15</f>
        <v/>
      </c>
      <c r="B878" t="inlineStr">
        <is>
          <t>Saída</t>
        </is>
      </c>
      <c r="C878">
        <f>IF('Contas fixas'!C15="","Outras saídas",'Contas fixas'!C15)</f>
        <v/>
      </c>
      <c r="D878">
        <f>IF(ISNUMBER('Contas fixas'!E15),'Contas fixas'!E15,0)</f>
        <v/>
      </c>
    </row>
    <row r="879">
      <c r="A879" s="20">
        <f>'Contas fixas'!H15</f>
        <v/>
      </c>
      <c r="B879" t="inlineStr">
        <is>
          <t>Saída</t>
        </is>
      </c>
      <c r="C879">
        <f>IF('Contas fixas'!C15="","Outras saídas",'Contas fixas'!C15)</f>
        <v/>
      </c>
      <c r="D879">
        <f>IF(ISNUMBER('Contas fixas'!E15),'Contas fixas'!E15,0)</f>
        <v/>
      </c>
    </row>
    <row r="880">
      <c r="A880" s="20">
        <f>'Contas fixas'!G16</f>
        <v/>
      </c>
      <c r="B880" t="inlineStr">
        <is>
          <t>Saída</t>
        </is>
      </c>
      <c r="C880">
        <f>IF('Contas fixas'!C16="","Outras saídas",'Contas fixas'!C16)</f>
        <v/>
      </c>
      <c r="D880">
        <f>IF(ISNUMBER('Contas fixas'!E16),'Contas fixas'!E16,0)</f>
        <v/>
      </c>
    </row>
    <row r="881">
      <c r="A881" s="20">
        <f>'Contas fixas'!H16</f>
        <v/>
      </c>
      <c r="B881" t="inlineStr">
        <is>
          <t>Saída</t>
        </is>
      </c>
      <c r="C881">
        <f>IF('Contas fixas'!C16="","Outras saídas",'Contas fixas'!C16)</f>
        <v/>
      </c>
      <c r="D881">
        <f>IF(ISNUMBER('Contas fixas'!E16),'Contas fixas'!E16,0)</f>
        <v/>
      </c>
    </row>
    <row r="882">
      <c r="A882" s="20">
        <f>'Contas fixas'!G17</f>
        <v/>
      </c>
      <c r="B882" t="inlineStr">
        <is>
          <t>Saída</t>
        </is>
      </c>
      <c r="C882">
        <f>IF('Contas fixas'!C17="","Outras saídas",'Contas fixas'!C17)</f>
        <v/>
      </c>
      <c r="D882">
        <f>IF(ISNUMBER('Contas fixas'!E17),'Contas fixas'!E17,0)</f>
        <v/>
      </c>
    </row>
    <row r="883">
      <c r="A883" s="20">
        <f>'Contas fixas'!H17</f>
        <v/>
      </c>
      <c r="B883" t="inlineStr">
        <is>
          <t>Saída</t>
        </is>
      </c>
      <c r="C883">
        <f>IF('Contas fixas'!C17="","Outras saídas",'Contas fixas'!C17)</f>
        <v/>
      </c>
      <c r="D883">
        <f>IF(ISNUMBER('Contas fixas'!E17),'Contas fixas'!E17,0)</f>
        <v/>
      </c>
    </row>
    <row r="884">
      <c r="A884" s="20">
        <f>'Contas fixas'!G18</f>
        <v/>
      </c>
      <c r="B884" t="inlineStr">
        <is>
          <t>Saída</t>
        </is>
      </c>
      <c r="C884">
        <f>IF('Contas fixas'!C18="","Outras saídas",'Contas fixas'!C18)</f>
        <v/>
      </c>
      <c r="D884">
        <f>IF(ISNUMBER('Contas fixas'!E18),'Contas fixas'!E18,0)</f>
        <v/>
      </c>
    </row>
    <row r="885">
      <c r="A885" s="20">
        <f>'Contas fixas'!H18</f>
        <v/>
      </c>
      <c r="B885" t="inlineStr">
        <is>
          <t>Saída</t>
        </is>
      </c>
      <c r="C885">
        <f>IF('Contas fixas'!C18="","Outras saídas",'Contas fixas'!C18)</f>
        <v/>
      </c>
      <c r="D885">
        <f>IF(ISNUMBER('Contas fixas'!E18),'Contas fixas'!E18,0)</f>
        <v/>
      </c>
    </row>
    <row r="886">
      <c r="A886" s="20">
        <f>'Contas fixas'!G19</f>
        <v/>
      </c>
      <c r="B886" t="inlineStr">
        <is>
          <t>Saída</t>
        </is>
      </c>
      <c r="C886">
        <f>IF('Contas fixas'!C19="","Outras saídas",'Contas fixas'!C19)</f>
        <v/>
      </c>
      <c r="D886">
        <f>IF(ISNUMBER('Contas fixas'!E19),'Contas fixas'!E19,0)</f>
        <v/>
      </c>
    </row>
    <row r="887">
      <c r="A887" s="20">
        <f>'Contas fixas'!H19</f>
        <v/>
      </c>
      <c r="B887" t="inlineStr">
        <is>
          <t>Saída</t>
        </is>
      </c>
      <c r="C887">
        <f>IF('Contas fixas'!C19="","Outras saídas",'Contas fixas'!C19)</f>
        <v/>
      </c>
      <c r="D887">
        <f>IF(ISNUMBER('Contas fixas'!E19),'Contas fixas'!E19,0)</f>
        <v/>
      </c>
    </row>
    <row r="888">
      <c r="A888" s="20">
        <f>'Contas fixas'!G20</f>
        <v/>
      </c>
      <c r="B888" t="inlineStr">
        <is>
          <t>Saída</t>
        </is>
      </c>
      <c r="C888">
        <f>IF('Contas fixas'!C20="","Outras saídas",'Contas fixas'!C20)</f>
        <v/>
      </c>
      <c r="D888">
        <f>IF(ISNUMBER('Contas fixas'!E20),'Contas fixas'!E20,0)</f>
        <v/>
      </c>
    </row>
    <row r="889">
      <c r="A889" s="20">
        <f>'Contas fixas'!H20</f>
        <v/>
      </c>
      <c r="B889" t="inlineStr">
        <is>
          <t>Saída</t>
        </is>
      </c>
      <c r="C889">
        <f>IF('Contas fixas'!C20="","Outras saídas",'Contas fixas'!C20)</f>
        <v/>
      </c>
      <c r="D889">
        <f>IF(ISNUMBER('Contas fixas'!E20),'Contas fixas'!E20,0)</f>
        <v/>
      </c>
    </row>
    <row r="890">
      <c r="A890" s="20">
        <f>'Contas fixas'!G21</f>
        <v/>
      </c>
      <c r="B890" t="inlineStr">
        <is>
          <t>Saída</t>
        </is>
      </c>
      <c r="C890">
        <f>IF('Contas fixas'!C21="","Outras saídas",'Contas fixas'!C21)</f>
        <v/>
      </c>
      <c r="D890">
        <f>IF(ISNUMBER('Contas fixas'!E21),'Contas fixas'!E21,0)</f>
        <v/>
      </c>
    </row>
    <row r="891">
      <c r="A891" s="20">
        <f>'Contas fixas'!H21</f>
        <v/>
      </c>
      <c r="B891" t="inlineStr">
        <is>
          <t>Saída</t>
        </is>
      </c>
      <c r="C891">
        <f>IF('Contas fixas'!C21="","Outras saídas",'Contas fixas'!C21)</f>
        <v/>
      </c>
      <c r="D891">
        <f>IF(ISNUMBER('Contas fixas'!E21),'Contas fixas'!E21,0)</f>
        <v/>
      </c>
    </row>
    <row r="892">
      <c r="A892" s="20">
        <f>'Contas fixas'!G22</f>
        <v/>
      </c>
      <c r="B892" t="inlineStr">
        <is>
          <t>Saída</t>
        </is>
      </c>
      <c r="C892">
        <f>IF('Contas fixas'!C22="","Outras saídas",'Contas fixas'!C22)</f>
        <v/>
      </c>
      <c r="D892">
        <f>IF(ISNUMBER('Contas fixas'!E22),'Contas fixas'!E22,0)</f>
        <v/>
      </c>
    </row>
    <row r="893">
      <c r="A893" s="20">
        <f>'Contas fixas'!H22</f>
        <v/>
      </c>
      <c r="B893" t="inlineStr">
        <is>
          <t>Saída</t>
        </is>
      </c>
      <c r="C893">
        <f>IF('Contas fixas'!C22="","Outras saídas",'Contas fixas'!C22)</f>
        <v/>
      </c>
      <c r="D893">
        <f>IF(ISNUMBER('Contas fixas'!E22),'Contas fixas'!E22,0)</f>
        <v/>
      </c>
    </row>
    <row r="894">
      <c r="A894" s="20">
        <f>'Contas fixas'!G23</f>
        <v/>
      </c>
      <c r="B894" t="inlineStr">
        <is>
          <t>Saída</t>
        </is>
      </c>
      <c r="C894">
        <f>IF('Contas fixas'!C23="","Outras saídas",'Contas fixas'!C23)</f>
        <v/>
      </c>
      <c r="D894">
        <f>IF(ISNUMBER('Contas fixas'!E23),'Contas fixas'!E23,0)</f>
        <v/>
      </c>
    </row>
    <row r="895">
      <c r="A895" s="20">
        <f>'Contas fixas'!H23</f>
        <v/>
      </c>
      <c r="B895" t="inlineStr">
        <is>
          <t>Saída</t>
        </is>
      </c>
      <c r="C895">
        <f>IF('Contas fixas'!C23="","Outras saídas",'Contas fixas'!C23)</f>
        <v/>
      </c>
      <c r="D895">
        <f>IF(ISNUMBER('Contas fixas'!E23),'Contas fixas'!E23,0)</f>
        <v/>
      </c>
    </row>
    <row r="896">
      <c r="A896" s="20">
        <f>'Contas fixas'!G24</f>
        <v/>
      </c>
      <c r="B896" t="inlineStr">
        <is>
          <t>Saída</t>
        </is>
      </c>
      <c r="C896">
        <f>IF('Contas fixas'!C24="","Outras saídas",'Contas fixas'!C24)</f>
        <v/>
      </c>
      <c r="D896">
        <f>IF(ISNUMBER('Contas fixas'!E24),'Contas fixas'!E24,0)</f>
        <v/>
      </c>
    </row>
    <row r="897">
      <c r="A897" s="20">
        <f>'Contas fixas'!H24</f>
        <v/>
      </c>
      <c r="B897" t="inlineStr">
        <is>
          <t>Saída</t>
        </is>
      </c>
      <c r="C897">
        <f>IF('Contas fixas'!C24="","Outras saídas",'Contas fixas'!C24)</f>
        <v/>
      </c>
      <c r="D897">
        <f>IF(ISNUMBER('Contas fixas'!E24),'Contas fixas'!E24,0)</f>
        <v/>
      </c>
    </row>
    <row r="898">
      <c r="A898" s="20">
        <f>'Contas fixas'!G25</f>
        <v/>
      </c>
      <c r="B898" t="inlineStr">
        <is>
          <t>Saída</t>
        </is>
      </c>
      <c r="C898">
        <f>IF('Contas fixas'!C25="","Outras saídas",'Contas fixas'!C25)</f>
        <v/>
      </c>
      <c r="D898">
        <f>IF(ISNUMBER('Contas fixas'!E25),'Contas fixas'!E25,0)</f>
        <v/>
      </c>
    </row>
    <row r="899">
      <c r="A899" s="20">
        <f>'Contas fixas'!H25</f>
        <v/>
      </c>
      <c r="B899" t="inlineStr">
        <is>
          <t>Saída</t>
        </is>
      </c>
      <c r="C899">
        <f>IF('Contas fixas'!C25="","Outras saídas",'Contas fixas'!C25)</f>
        <v/>
      </c>
      <c r="D899">
        <f>IF(ISNUMBER('Contas fixas'!E25),'Contas fixas'!E25,0)</f>
        <v/>
      </c>
    </row>
    <row r="900">
      <c r="A900" s="20">
        <f>'Contas fixas'!G26</f>
        <v/>
      </c>
      <c r="B900" t="inlineStr">
        <is>
          <t>Saída</t>
        </is>
      </c>
      <c r="C900">
        <f>IF('Contas fixas'!C26="","Outras saídas",'Contas fixas'!C26)</f>
        <v/>
      </c>
      <c r="D900">
        <f>IF(ISNUMBER('Contas fixas'!E26),'Contas fixas'!E26,0)</f>
        <v/>
      </c>
    </row>
    <row r="901">
      <c r="A901" s="20">
        <f>'Contas fixas'!H26</f>
        <v/>
      </c>
      <c r="B901" t="inlineStr">
        <is>
          <t>Saída</t>
        </is>
      </c>
      <c r="C901">
        <f>IF('Contas fixas'!C26="","Outras saídas",'Contas fixas'!C26)</f>
        <v/>
      </c>
      <c r="D901">
        <f>IF(ISNUMBER('Contas fixas'!E26),'Contas fixas'!E26,0)</f>
        <v/>
      </c>
    </row>
    <row r="902">
      <c r="A902" s="20">
        <f>'Contas fixas'!G27</f>
        <v/>
      </c>
      <c r="B902" t="inlineStr">
        <is>
          <t>Saída</t>
        </is>
      </c>
      <c r="C902">
        <f>IF('Contas fixas'!C27="","Outras saídas",'Contas fixas'!C27)</f>
        <v/>
      </c>
      <c r="D902">
        <f>IF(ISNUMBER('Contas fixas'!E27),'Contas fixas'!E27,0)</f>
        <v/>
      </c>
    </row>
    <row r="903">
      <c r="A903" s="20">
        <f>'Contas fixas'!H27</f>
        <v/>
      </c>
      <c r="B903" t="inlineStr">
        <is>
          <t>Saída</t>
        </is>
      </c>
      <c r="C903">
        <f>IF('Contas fixas'!C27="","Outras saídas",'Contas fixas'!C27)</f>
        <v/>
      </c>
      <c r="D903">
        <f>IF(ISNUMBER('Contas fixas'!E27),'Contas fixas'!E27,0)</f>
        <v/>
      </c>
    </row>
    <row r="904">
      <c r="A904" s="20">
        <f>'Contas fixas'!G28</f>
        <v/>
      </c>
      <c r="B904" t="inlineStr">
        <is>
          <t>Saída</t>
        </is>
      </c>
      <c r="C904">
        <f>IF('Contas fixas'!C28="","Outras saídas",'Contas fixas'!C28)</f>
        <v/>
      </c>
      <c r="D904">
        <f>IF(ISNUMBER('Contas fixas'!E28),'Contas fixas'!E28,0)</f>
        <v/>
      </c>
    </row>
    <row r="905">
      <c r="A905" s="20">
        <f>'Contas fixas'!H28</f>
        <v/>
      </c>
      <c r="B905" t="inlineStr">
        <is>
          <t>Saída</t>
        </is>
      </c>
      <c r="C905">
        <f>IF('Contas fixas'!C28="","Outras saídas",'Contas fixas'!C28)</f>
        <v/>
      </c>
      <c r="D905">
        <f>IF(ISNUMBER('Contas fixas'!E28),'Contas fixas'!E28,0)</f>
        <v/>
      </c>
    </row>
    <row r="906">
      <c r="A906" s="20">
        <f>'Contas fixas'!G29</f>
        <v/>
      </c>
      <c r="B906" t="inlineStr">
        <is>
          <t>Saída</t>
        </is>
      </c>
      <c r="C906">
        <f>IF('Contas fixas'!C29="","Outras saídas",'Contas fixas'!C29)</f>
        <v/>
      </c>
      <c r="D906">
        <f>IF(ISNUMBER('Contas fixas'!E29),'Contas fixas'!E29,0)</f>
        <v/>
      </c>
    </row>
    <row r="907">
      <c r="A907" s="20">
        <f>'Contas fixas'!H29</f>
        <v/>
      </c>
      <c r="B907" t="inlineStr">
        <is>
          <t>Saída</t>
        </is>
      </c>
      <c r="C907">
        <f>IF('Contas fixas'!C29="","Outras saídas",'Contas fixas'!C29)</f>
        <v/>
      </c>
      <c r="D907">
        <f>IF(ISNUMBER('Contas fixas'!E29),'Contas fixas'!E29,0)</f>
        <v/>
      </c>
    </row>
    <row r="908">
      <c r="A908" s="20">
        <f>'Contas fixas'!G30</f>
        <v/>
      </c>
      <c r="B908" t="inlineStr">
        <is>
          <t>Saída</t>
        </is>
      </c>
      <c r="C908">
        <f>IF('Contas fixas'!C30="","Outras saídas",'Contas fixas'!C30)</f>
        <v/>
      </c>
      <c r="D908">
        <f>IF(ISNUMBER('Contas fixas'!E30),'Contas fixas'!E30,0)</f>
        <v/>
      </c>
    </row>
    <row r="909">
      <c r="A909" s="20">
        <f>'Contas fixas'!H30</f>
        <v/>
      </c>
      <c r="B909" t="inlineStr">
        <is>
          <t>Saída</t>
        </is>
      </c>
      <c r="C909">
        <f>IF('Contas fixas'!C30="","Outras saídas",'Contas fixas'!C30)</f>
        <v/>
      </c>
      <c r="D909">
        <f>IF(ISNUMBER('Contas fixas'!E30),'Contas fixas'!E30,0)</f>
        <v/>
      </c>
    </row>
    <row r="910">
      <c r="A910" s="20">
        <f>'Contas fixas'!G31</f>
        <v/>
      </c>
      <c r="B910" t="inlineStr">
        <is>
          <t>Saída</t>
        </is>
      </c>
      <c r="C910">
        <f>IF('Contas fixas'!C31="","Outras saídas",'Contas fixas'!C31)</f>
        <v/>
      </c>
      <c r="D910">
        <f>IF(ISNUMBER('Contas fixas'!E31),'Contas fixas'!E31,0)</f>
        <v/>
      </c>
    </row>
    <row r="911">
      <c r="A911" s="20">
        <f>'Contas fixas'!H31</f>
        <v/>
      </c>
      <c r="B911" t="inlineStr">
        <is>
          <t>Saída</t>
        </is>
      </c>
      <c r="C911">
        <f>IF('Contas fixas'!C31="","Outras saídas",'Contas fixas'!C31)</f>
        <v/>
      </c>
      <c r="D911">
        <f>IF(ISNUMBER('Contas fixas'!E31),'Contas fixas'!E31,0)</f>
        <v/>
      </c>
    </row>
    <row r="912">
      <c r="A912" s="20">
        <f>'Contas fixas'!G32</f>
        <v/>
      </c>
      <c r="B912" t="inlineStr">
        <is>
          <t>Saída</t>
        </is>
      </c>
      <c r="C912">
        <f>IF('Contas fixas'!C32="","Outras saídas",'Contas fixas'!C32)</f>
        <v/>
      </c>
      <c r="D912">
        <f>IF(ISNUMBER('Contas fixas'!E32),'Contas fixas'!E32,0)</f>
        <v/>
      </c>
    </row>
    <row r="913">
      <c r="A913" s="20">
        <f>'Contas fixas'!H32</f>
        <v/>
      </c>
      <c r="B913" t="inlineStr">
        <is>
          <t>Saída</t>
        </is>
      </c>
      <c r="C913">
        <f>IF('Contas fixas'!C32="","Outras saídas",'Contas fixas'!C32)</f>
        <v/>
      </c>
      <c r="D913">
        <f>IF(ISNUMBER('Contas fixas'!E32),'Contas fixas'!E32,0)</f>
        <v/>
      </c>
    </row>
    <row r="914">
      <c r="A914" s="20">
        <f>'Contas fixas'!G33</f>
        <v/>
      </c>
      <c r="B914" t="inlineStr">
        <is>
          <t>Saída</t>
        </is>
      </c>
      <c r="C914">
        <f>IF('Contas fixas'!C33="","Outras saídas",'Contas fixas'!C33)</f>
        <v/>
      </c>
      <c r="D914">
        <f>IF(ISNUMBER('Contas fixas'!E33),'Contas fixas'!E33,0)</f>
        <v/>
      </c>
    </row>
    <row r="915">
      <c r="A915" s="20">
        <f>'Contas fixas'!H33</f>
        <v/>
      </c>
      <c r="B915" t="inlineStr">
        <is>
          <t>Saída</t>
        </is>
      </c>
      <c r="C915">
        <f>IF('Contas fixas'!C33="","Outras saídas",'Contas fixas'!C33)</f>
        <v/>
      </c>
      <c r="D915">
        <f>IF(ISNUMBER('Contas fixas'!E33),'Contas fixas'!E33,0)</f>
        <v/>
      </c>
    </row>
    <row r="916">
      <c r="A916" s="20">
        <f>'Contas fixas'!G34</f>
        <v/>
      </c>
      <c r="B916" t="inlineStr">
        <is>
          <t>Saída</t>
        </is>
      </c>
      <c r="C916">
        <f>IF('Contas fixas'!C34="","Outras saídas",'Contas fixas'!C34)</f>
        <v/>
      </c>
      <c r="D916">
        <f>IF(ISNUMBER('Contas fixas'!E34),'Contas fixas'!E34,0)</f>
        <v/>
      </c>
    </row>
    <row r="917">
      <c r="A917" s="20">
        <f>'Contas fixas'!H34</f>
        <v/>
      </c>
      <c r="B917" t="inlineStr">
        <is>
          <t>Saída</t>
        </is>
      </c>
      <c r="C917">
        <f>IF('Contas fixas'!C34="","Outras saídas",'Contas fixas'!C34)</f>
        <v/>
      </c>
      <c r="D917">
        <f>IF(ISNUMBER('Contas fixas'!E34),'Contas fixas'!E34,0)</f>
        <v/>
      </c>
    </row>
    <row r="918">
      <c r="A918" s="20">
        <f>'Contas fixas'!G35</f>
        <v/>
      </c>
      <c r="B918" t="inlineStr">
        <is>
          <t>Saída</t>
        </is>
      </c>
      <c r="C918">
        <f>IF('Contas fixas'!C35="","Outras saídas",'Contas fixas'!C35)</f>
        <v/>
      </c>
      <c r="D918">
        <f>IF(ISNUMBER('Contas fixas'!E35),'Contas fixas'!E35,0)</f>
        <v/>
      </c>
    </row>
    <row r="919">
      <c r="A919" s="20">
        <f>'Contas fixas'!H35</f>
        <v/>
      </c>
      <c r="B919" t="inlineStr">
        <is>
          <t>Saída</t>
        </is>
      </c>
      <c r="C919">
        <f>IF('Contas fixas'!C35="","Outras saídas",'Contas fixas'!C35)</f>
        <v/>
      </c>
      <c r="D919">
        <f>IF(ISNUMBER('Contas fixas'!E35),'Contas fixas'!E35,0)</f>
        <v/>
      </c>
    </row>
    <row r="920">
      <c r="A920" s="20">
        <f>'Contas fixas'!G36</f>
        <v/>
      </c>
      <c r="B920" t="inlineStr">
        <is>
          <t>Saída</t>
        </is>
      </c>
      <c r="C920">
        <f>IF('Contas fixas'!C36="","Outras saídas",'Contas fixas'!C36)</f>
        <v/>
      </c>
      <c r="D920">
        <f>IF(ISNUMBER('Contas fixas'!E36),'Contas fixas'!E36,0)</f>
        <v/>
      </c>
    </row>
    <row r="921">
      <c r="A921" s="20">
        <f>'Contas fixas'!H36</f>
        <v/>
      </c>
      <c r="B921" t="inlineStr">
        <is>
          <t>Saída</t>
        </is>
      </c>
      <c r="C921">
        <f>IF('Contas fixas'!C36="","Outras saídas",'Contas fixas'!C36)</f>
        <v/>
      </c>
      <c r="D921">
        <f>IF(ISNUMBER('Contas fixas'!E36),'Contas fixas'!E36,0)</f>
        <v/>
      </c>
    </row>
    <row r="922">
      <c r="A922" s="20">
        <f>'Contas fixas'!G37</f>
        <v/>
      </c>
      <c r="B922" t="inlineStr">
        <is>
          <t>Saída</t>
        </is>
      </c>
      <c r="C922">
        <f>IF('Contas fixas'!C37="","Outras saídas",'Contas fixas'!C37)</f>
        <v/>
      </c>
      <c r="D922">
        <f>IF(ISNUMBER('Contas fixas'!E37),'Contas fixas'!E37,0)</f>
        <v/>
      </c>
    </row>
    <row r="923">
      <c r="A923" s="20">
        <f>'Contas fixas'!H37</f>
        <v/>
      </c>
      <c r="B923" t="inlineStr">
        <is>
          <t>Saída</t>
        </is>
      </c>
      <c r="C923">
        <f>IF('Contas fixas'!C37="","Outras saídas",'Contas fixas'!C37)</f>
        <v/>
      </c>
      <c r="D923">
        <f>IF(ISNUMBER('Contas fixas'!E37),'Contas fixas'!E37,0)</f>
        <v/>
      </c>
    </row>
    <row r="924">
      <c r="A924" s="20">
        <f>'Contas fixas'!G38</f>
        <v/>
      </c>
      <c r="B924" t="inlineStr">
        <is>
          <t>Saída</t>
        </is>
      </c>
      <c r="C924">
        <f>IF('Contas fixas'!C38="","Outras saídas",'Contas fixas'!C38)</f>
        <v/>
      </c>
      <c r="D924">
        <f>IF(ISNUMBER('Contas fixas'!E38),'Contas fixas'!E38,0)</f>
        <v/>
      </c>
    </row>
    <row r="925">
      <c r="A925" s="20">
        <f>'Contas fixas'!H38</f>
        <v/>
      </c>
      <c r="B925" t="inlineStr">
        <is>
          <t>Saída</t>
        </is>
      </c>
      <c r="C925">
        <f>IF('Contas fixas'!C38="","Outras saídas",'Contas fixas'!C38)</f>
        <v/>
      </c>
      <c r="D925">
        <f>IF(ISNUMBER('Contas fixas'!E38),'Contas fixas'!E38,0)</f>
        <v/>
      </c>
    </row>
    <row r="926">
      <c r="A926" s="20">
        <f>'Contas fixas'!G39</f>
        <v/>
      </c>
      <c r="B926" t="inlineStr">
        <is>
          <t>Saída</t>
        </is>
      </c>
      <c r="C926">
        <f>IF('Contas fixas'!C39="","Outras saídas",'Contas fixas'!C39)</f>
        <v/>
      </c>
      <c r="D926">
        <f>IF(ISNUMBER('Contas fixas'!E39),'Contas fixas'!E39,0)</f>
        <v/>
      </c>
    </row>
    <row r="927">
      <c r="A927" s="20">
        <f>'Contas fixas'!H39</f>
        <v/>
      </c>
      <c r="B927" t="inlineStr">
        <is>
          <t>Saída</t>
        </is>
      </c>
      <c r="C927">
        <f>IF('Contas fixas'!C39="","Outras saídas",'Contas fixas'!C39)</f>
        <v/>
      </c>
      <c r="D927">
        <f>IF(ISNUMBER('Contas fixas'!E39),'Contas fixas'!E39,0)</f>
        <v/>
      </c>
    </row>
    <row r="928">
      <c r="A928" s="20">
        <f>'Contas fixas'!G40</f>
        <v/>
      </c>
      <c r="B928" t="inlineStr">
        <is>
          <t>Saída</t>
        </is>
      </c>
      <c r="C928">
        <f>IF('Contas fixas'!C40="","Outras saídas",'Contas fixas'!C40)</f>
        <v/>
      </c>
      <c r="D928">
        <f>IF(ISNUMBER('Contas fixas'!E40),'Contas fixas'!E40,0)</f>
        <v/>
      </c>
    </row>
    <row r="929">
      <c r="A929" s="20">
        <f>'Contas fixas'!H40</f>
        <v/>
      </c>
      <c r="B929" t="inlineStr">
        <is>
          <t>Saída</t>
        </is>
      </c>
      <c r="C929">
        <f>IF('Contas fixas'!C40="","Outras saídas",'Contas fixas'!C40)</f>
        <v/>
      </c>
      <c r="D929">
        <f>IF(ISNUMBER('Contas fixas'!E40),'Contas fixas'!E40,0)</f>
        <v/>
      </c>
    </row>
    <row r="930">
      <c r="A930" s="20">
        <f>'Contas fixas'!G41</f>
        <v/>
      </c>
      <c r="B930" t="inlineStr">
        <is>
          <t>Saída</t>
        </is>
      </c>
      <c r="C930">
        <f>IF('Contas fixas'!C41="","Outras saídas",'Contas fixas'!C41)</f>
        <v/>
      </c>
      <c r="D930">
        <f>IF(ISNUMBER('Contas fixas'!E41),'Contas fixas'!E41,0)</f>
        <v/>
      </c>
    </row>
    <row r="931">
      <c r="A931" s="20">
        <f>'Contas fixas'!H41</f>
        <v/>
      </c>
      <c r="B931" t="inlineStr">
        <is>
          <t>Saída</t>
        </is>
      </c>
      <c r="C931">
        <f>IF('Contas fixas'!C41="","Outras saídas",'Contas fixas'!C41)</f>
        <v/>
      </c>
      <c r="D931">
        <f>IF(ISNUMBER('Contas fixas'!E41),'Contas fixas'!E41,0)</f>
        <v/>
      </c>
    </row>
    <row r="932">
      <c r="A932" s="20">
        <f>'Contas fixas'!G42</f>
        <v/>
      </c>
      <c r="B932" t="inlineStr">
        <is>
          <t>Saída</t>
        </is>
      </c>
      <c r="C932">
        <f>IF('Contas fixas'!C42="","Outras saídas",'Contas fixas'!C42)</f>
        <v/>
      </c>
      <c r="D932">
        <f>IF(ISNUMBER('Contas fixas'!E42),'Contas fixas'!E42,0)</f>
        <v/>
      </c>
    </row>
    <row r="933">
      <c r="A933" s="20">
        <f>'Contas fixas'!H42</f>
        <v/>
      </c>
      <c r="B933" t="inlineStr">
        <is>
          <t>Saída</t>
        </is>
      </c>
      <c r="C933">
        <f>IF('Contas fixas'!C42="","Outras saídas",'Contas fixas'!C42)</f>
        <v/>
      </c>
      <c r="D933">
        <f>IF(ISNUMBER('Contas fixas'!E42),'Contas fixas'!E42,0)</f>
        <v/>
      </c>
    </row>
    <row r="934">
      <c r="A934" s="20">
        <f>'Contas fixas'!G43</f>
        <v/>
      </c>
      <c r="B934" t="inlineStr">
        <is>
          <t>Saída</t>
        </is>
      </c>
      <c r="C934">
        <f>IF('Contas fixas'!C43="","Outras saídas",'Contas fixas'!C43)</f>
        <v/>
      </c>
      <c r="D934">
        <f>IF(ISNUMBER('Contas fixas'!E43),'Contas fixas'!E43,0)</f>
        <v/>
      </c>
    </row>
    <row r="935">
      <c r="A935" s="20">
        <f>'Contas fixas'!H43</f>
        <v/>
      </c>
      <c r="B935" t="inlineStr">
        <is>
          <t>Saída</t>
        </is>
      </c>
      <c r="C935">
        <f>IF('Contas fixas'!C43="","Outras saídas",'Contas fixas'!C43)</f>
        <v/>
      </c>
      <c r="D935">
        <f>IF(ISNUMBER('Contas fixas'!E43),'Contas fixas'!E43,0)</f>
        <v/>
      </c>
    </row>
    <row r="936">
      <c r="A936" s="20">
        <f>'Contas fixas'!G44</f>
        <v/>
      </c>
      <c r="B936" t="inlineStr">
        <is>
          <t>Saída</t>
        </is>
      </c>
      <c r="C936">
        <f>IF('Contas fixas'!C44="","Outras saídas",'Contas fixas'!C44)</f>
        <v/>
      </c>
      <c r="D936">
        <f>IF(ISNUMBER('Contas fixas'!E44),'Contas fixas'!E44,0)</f>
        <v/>
      </c>
    </row>
    <row r="937">
      <c r="A937" s="20">
        <f>'Contas fixas'!H44</f>
        <v/>
      </c>
      <c r="B937" t="inlineStr">
        <is>
          <t>Saída</t>
        </is>
      </c>
      <c r="C937">
        <f>IF('Contas fixas'!C44="","Outras saídas",'Contas fixas'!C44)</f>
        <v/>
      </c>
      <c r="D937">
        <f>IF(ISNUMBER('Contas fixas'!E44),'Contas fixas'!E44,0)</f>
        <v/>
      </c>
    </row>
    <row r="938">
      <c r="A938" s="20">
        <f>'Contas fixas'!G45</f>
        <v/>
      </c>
      <c r="B938" t="inlineStr">
        <is>
          <t>Saída</t>
        </is>
      </c>
      <c r="C938">
        <f>IF('Contas fixas'!C45="","Outras saídas",'Contas fixas'!C45)</f>
        <v/>
      </c>
      <c r="D938">
        <f>IF(ISNUMBER('Contas fixas'!E45),'Contas fixas'!E45,0)</f>
        <v/>
      </c>
    </row>
    <row r="939">
      <c r="A939" s="20">
        <f>'Contas fixas'!H45</f>
        <v/>
      </c>
      <c r="B939" t="inlineStr">
        <is>
          <t>Saída</t>
        </is>
      </c>
      <c r="C939">
        <f>IF('Contas fixas'!C45="","Outras saídas",'Contas fixas'!C45)</f>
        <v/>
      </c>
      <c r="D939">
        <f>IF(ISNUMBER('Contas fixas'!E45),'Contas fixas'!E45,0)</f>
        <v/>
      </c>
    </row>
    <row r="940">
      <c r="A940" s="20">
        <f>'Contas fixas'!G46</f>
        <v/>
      </c>
      <c r="B940" t="inlineStr">
        <is>
          <t>Saída</t>
        </is>
      </c>
      <c r="C940">
        <f>IF('Contas fixas'!C46="","Outras saídas",'Contas fixas'!C46)</f>
        <v/>
      </c>
      <c r="D940">
        <f>IF(ISNUMBER('Contas fixas'!E46),'Contas fixas'!E46,0)</f>
        <v/>
      </c>
    </row>
    <row r="941">
      <c r="A941" s="20">
        <f>'Contas fixas'!H46</f>
        <v/>
      </c>
      <c r="B941" t="inlineStr">
        <is>
          <t>Saída</t>
        </is>
      </c>
      <c r="C941">
        <f>IF('Contas fixas'!C46="","Outras saídas",'Contas fixas'!C46)</f>
        <v/>
      </c>
      <c r="D941">
        <f>IF(ISNUMBER('Contas fixas'!E46),'Contas fixas'!E46,0)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2026-10-16T19:00:16Z</dcterms:created>
  <dcterms:modified xmlns:dcterms="http://purl.org/dc/terms/" xmlns:xsi="http://www.w3.org/2001/XMLSchema-instance" xsi:type="dcterms:W3CDTF">2026-10-16T19:00:17Z</dcterms:modified>
</cp:coreProperties>
</file>